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INDIVIDUALES" sheetId="1" r:id="rId1"/>
    <sheet name="PAREJAS" sheetId="2" r:id="rId2"/>
    <sheet name="EQUIPOS" sheetId="3" r:id="rId3"/>
    <sheet name="GRUPOS" sheetId="4" r:id="rId4"/>
    <sheet name="MAJORETTES" sheetId="5" r:id="rId5"/>
    <sheet name="FINALES" sheetId="6" r:id="rId6"/>
    <sheet name="CLASIFICACION" sheetId="7" r:id="rId7"/>
    <sheet name="Hoja1" sheetId="8" r:id="rId8"/>
  </sheets>
  <definedNames/>
  <calcPr fullCalcOnLoad="1"/>
</workbook>
</file>

<file path=xl/sharedStrings.xml><?xml version="1.0" encoding="utf-8"?>
<sst xmlns="http://schemas.openxmlformats.org/spreadsheetml/2006/main" count="1125" uniqueCount="289">
  <si>
    <t>TABULACIÓN</t>
  </si>
  <si>
    <t>ORDEN DE ACTUACIÓN</t>
  </si>
  <si>
    <t>JUEZ 1</t>
  </si>
  <si>
    <t>JUEZ 2</t>
  </si>
  <si>
    <t>JUEZ 3</t>
  </si>
  <si>
    <t>JUEZ 4</t>
  </si>
  <si>
    <t>JUEZ 5</t>
  </si>
  <si>
    <t xml:space="preserve">SUMA </t>
  </si>
  <si>
    <t>TOTAL</t>
  </si>
  <si>
    <t>PENAL</t>
  </si>
  <si>
    <t>P.T.</t>
  </si>
  <si>
    <t>L'HOSPITALET</t>
  </si>
  <si>
    <t>LA VIE D'ULLDECONA</t>
  </si>
  <si>
    <t>L'AMETLLA DE MAR</t>
  </si>
  <si>
    <t>LA VIE D'ULLDECONA "B"</t>
  </si>
  <si>
    <t>GORNAL</t>
  </si>
  <si>
    <t>OREDEN DE ACTUACIÓN</t>
  </si>
  <si>
    <t>BLANES</t>
  </si>
  <si>
    <t>ELS ALFACS</t>
  </si>
  <si>
    <t>NEREA - ALBA</t>
  </si>
  <si>
    <t>MEJORADA DEL CAMPO</t>
  </si>
  <si>
    <t>RAQUEL - ESTEFANIA</t>
  </si>
  <si>
    <t>CARBAJOSA</t>
  </si>
  <si>
    <t>SANDRA - PAULA</t>
  </si>
  <si>
    <t>DIANA - MAYRA</t>
  </si>
  <si>
    <t>NEREA - ANNA</t>
  </si>
  <si>
    <t>PAREJAS JUNIOR SERIE A</t>
  </si>
  <si>
    <t>DAVID - KIARA</t>
  </si>
  <si>
    <t>KAREN - MELISSA</t>
  </si>
  <si>
    <t>GEMMA - ARIADNA</t>
  </si>
  <si>
    <t>WIDED - ELISABETH</t>
  </si>
  <si>
    <t>PAREJAS SENIOR SERIE A</t>
  </si>
  <si>
    <t>MERITXELL - Mª CARMEN</t>
  </si>
  <si>
    <t>PERE - EVA</t>
  </si>
  <si>
    <t>EQUIPOS JUNIOR</t>
  </si>
  <si>
    <t>LA VIE D'ULLDECONA "A"</t>
  </si>
  <si>
    <t>EQUIPOS SENIOR</t>
  </si>
  <si>
    <t>GRUPOS JUNIOR</t>
  </si>
  <si>
    <t>GRUPOS SENIOR</t>
  </si>
  <si>
    <t>EJERCICIO OBLIGATORIO</t>
  </si>
  <si>
    <t>EJERCICIO LIBRE</t>
  </si>
  <si>
    <t>SUMA</t>
  </si>
  <si>
    <t>MEDIA</t>
  </si>
  <si>
    <t>M.T.</t>
  </si>
  <si>
    <t>E.A.</t>
  </si>
  <si>
    <t>NOMBRE Y CLUB</t>
  </si>
  <si>
    <t>MONTEAGUDO</t>
  </si>
  <si>
    <t>AURORA TARRAGA</t>
  </si>
  <si>
    <t>YAIZA SANCHEZ</t>
  </si>
  <si>
    <t>ANDREA FERNANDEZ</t>
  </si>
  <si>
    <t>LAURA PASTEAN</t>
  </si>
  <si>
    <t>CAROLINA BLANCO</t>
  </si>
  <si>
    <t>CINTA FATIMA BOSCH</t>
  </si>
  <si>
    <t>DENISA BUDAN</t>
  </si>
  <si>
    <t>ANNA COLOMER</t>
  </si>
  <si>
    <t>Mª ISABEL CORO</t>
  </si>
  <si>
    <t>DIANA DANCIU</t>
  </si>
  <si>
    <t>LOREA FERNANDEZ</t>
  </si>
  <si>
    <t>ALBA LOPEZ</t>
  </si>
  <si>
    <t>ROCIO GARCIA</t>
  </si>
  <si>
    <t>MAYRA LUIS</t>
  </si>
  <si>
    <t>ANDREA PASCA</t>
  </si>
  <si>
    <t>ANA MARIA PAUN</t>
  </si>
  <si>
    <t>MARIA RAMIREZ</t>
  </si>
  <si>
    <t>ISABEL SERRANO</t>
  </si>
  <si>
    <t>ANDREA ANGUERA</t>
  </si>
  <si>
    <t>THAIS GARCIA</t>
  </si>
  <si>
    <t>LIDIA LOPEZ</t>
  </si>
  <si>
    <t>SOFIA LUIS</t>
  </si>
  <si>
    <t>Mª VICTORIA DIEZ</t>
  </si>
  <si>
    <t>GEMMA MUÑOZ</t>
  </si>
  <si>
    <t>NURIA GUERRA</t>
  </si>
  <si>
    <t>NATALIA ROPERO</t>
  </si>
  <si>
    <t>ANNA COBOS</t>
  </si>
  <si>
    <t>KAREN GUERRI</t>
  </si>
  <si>
    <t>PATRICIA JURADO</t>
  </si>
  <si>
    <t>NEREA ORTEGA</t>
  </si>
  <si>
    <t>SANDRA RODRIGUEZ</t>
  </si>
  <si>
    <t>KIARA AGRAMUNT</t>
  </si>
  <si>
    <t>ARIADNA GONZALEZ</t>
  </si>
  <si>
    <t>MARINA MOLINA</t>
  </si>
  <si>
    <t>GEMMA RODRIGUEZ</t>
  </si>
  <si>
    <t>WIDED TIBARI</t>
  </si>
  <si>
    <t>CRISTINA GRANADOS</t>
  </si>
  <si>
    <t>SARAY SUECA</t>
  </si>
  <si>
    <t>INDIVIDUALES SENIOR MASCULINO SERIE A</t>
  </si>
  <si>
    <t>ALBERTO PEREZ</t>
  </si>
  <si>
    <t>DAVID ACCENSI</t>
  </si>
  <si>
    <t>CIEMPOZUELOS</t>
  </si>
  <si>
    <t>XXIV  CAMPEONATO DE ESPAÑA DE TWIRLING 2011</t>
  </si>
  <si>
    <t>MURCIA, 28 - 29 DE MAYO DE 2011</t>
  </si>
  <si>
    <t>V CAMPEONATO DE ESPAÑA DE MAJORETTES 2011</t>
  </si>
  <si>
    <t>LAURA BAUTISTA</t>
  </si>
  <si>
    <t>NOELIA CASTEJON</t>
  </si>
  <si>
    <t>ALJUCER</t>
  </si>
  <si>
    <t>ANDREA LUCAS</t>
  </si>
  <si>
    <t>NEREA GONZALEZ</t>
  </si>
  <si>
    <t>NOEMÍ PELL</t>
  </si>
  <si>
    <t>ALCANAR</t>
  </si>
  <si>
    <t>INDIVIDUALES JUVENIL FEMENINO SERIE C</t>
  </si>
  <si>
    <t>INDIVIDUALES JUNIOR FEMENINO SERIE C</t>
  </si>
  <si>
    <t>LAIA COMES</t>
  </si>
  <si>
    <t>ESTHER RECIO</t>
  </si>
  <si>
    <t>INDIVIDUALES SENIOR  FEMENINO SERIE C</t>
  </si>
  <si>
    <t>CRISTINA ALCARAZ</t>
  </si>
  <si>
    <t>IRIS LOPEZ</t>
  </si>
  <si>
    <t>PILAR MARTINEZ</t>
  </si>
  <si>
    <t>REBECA PANALÉS</t>
  </si>
  <si>
    <t>PAREJAS JUNIOR SERIE B</t>
  </si>
  <si>
    <t>ZAIRA - NEREA</t>
  </si>
  <si>
    <t>ANDREA - FRANCISCO</t>
  </si>
  <si>
    <t>NOEMI - IRIS</t>
  </si>
  <si>
    <t>PAREJAS SENIOR SERIE B</t>
  </si>
  <si>
    <t>LAIA - LIDIA</t>
  </si>
  <si>
    <t>JENNIFER - ISABEL</t>
  </si>
  <si>
    <t>ELENA - CRISTINA</t>
  </si>
  <si>
    <t>YOLANDA - ESTIBALIZ</t>
  </si>
  <si>
    <t>CAMILA CARDOZO</t>
  </si>
  <si>
    <t>MELANI FLORES</t>
  </si>
  <si>
    <t>EMILCE MACIAS</t>
  </si>
  <si>
    <t>LA</t>
  </si>
  <si>
    <t>INDIVIDUALES JUVENIL FEMENINO SERIE B</t>
  </si>
  <si>
    <t>INDIVIDUALES JUNIOR FEMENINO SERIE B</t>
  </si>
  <si>
    <t>ARIADNA OLLER</t>
  </si>
  <si>
    <t>MELISSA TOMET</t>
  </si>
  <si>
    <t>INDIVIDUALES SENIOR FEMENINO SERIE B</t>
  </si>
  <si>
    <t>ALICIA RUIZ</t>
  </si>
  <si>
    <t>INDIVIDUAL JUNIOR MASCULINO SERIE B</t>
  </si>
  <si>
    <t>JAIME MARC</t>
  </si>
  <si>
    <t>FRANCISCO MATEO</t>
  </si>
  <si>
    <t>ALVARO URBANO</t>
  </si>
  <si>
    <t>PABLO URBANO</t>
  </si>
  <si>
    <t>V  CAMPEONATO DE ESPAÑA DE MAJORETTES 2011</t>
  </si>
  <si>
    <t>EQUIPOS PROMOCION</t>
  </si>
  <si>
    <t>INDIVIDUALES JUVENIL FEMENINO SERIE A</t>
  </si>
  <si>
    <t>INDIVIDUALES JUNIOR FEMENINO SERIE A</t>
  </si>
  <si>
    <t>INDIVIDUALES JUVENL FEMENINO SERIE A</t>
  </si>
  <si>
    <t>MARIA RIDORSA</t>
  </si>
  <si>
    <t>DENISA - ANA MARIA</t>
  </si>
  <si>
    <t>ANNA - ANNA</t>
  </si>
  <si>
    <t>LOREA - MARC</t>
  </si>
  <si>
    <t>SANDRA - NURIA</t>
  </si>
  <si>
    <t>LIDIA - CLAUDIA</t>
  </si>
  <si>
    <t>SOFIA - ANDREA</t>
  </si>
  <si>
    <t>CRISTINA - Mª VICTORIA</t>
  </si>
  <si>
    <t>ROSA - ARIADNA</t>
  </si>
  <si>
    <t>ALBERTO - ANAÏS</t>
  </si>
  <si>
    <t>ANNA GASPARIN</t>
  </si>
  <si>
    <t>ELISABETH REVERTER</t>
  </si>
  <si>
    <t>INDIVIDUALES JUVENIL MASCULINO SERIE A</t>
  </si>
  <si>
    <t>JOSE LLORENTE</t>
  </si>
  <si>
    <t>INDIVIDUALES SENIOR FEMENINO SERIE A</t>
  </si>
  <si>
    <t>ROSA FALCÓ</t>
  </si>
  <si>
    <t>JOAN DIDAC ROMAN</t>
  </si>
  <si>
    <t>PERE SANS</t>
  </si>
  <si>
    <t>CLASIFICACIÓN</t>
  </si>
  <si>
    <t>INDIVIDUALES SERIE C CATEGORIA JUVENIL</t>
  </si>
  <si>
    <t>BAUTISTA, Laura</t>
  </si>
  <si>
    <t>CASTEJÓN, Noelia</t>
  </si>
  <si>
    <t>FERNANDEZ, Andrea</t>
  </si>
  <si>
    <t>GONZALEZ, Nerea</t>
  </si>
  <si>
    <t>LUCAS, Andrea</t>
  </si>
  <si>
    <t>PELL CRESPO, Noemí</t>
  </si>
  <si>
    <t>INDIVIDUALES SERIE C CATEGORIA JUNIOR</t>
  </si>
  <si>
    <t>COMES GARCIA, Laia</t>
  </si>
  <si>
    <t>RECIO GARCIA, Esther</t>
  </si>
  <si>
    <t>SANCHEZ, Yaiza</t>
  </si>
  <si>
    <t>TARRAGA, Aurora</t>
  </si>
  <si>
    <t>INDIVIDUALES SERIE C CATEGORIA SENIOR</t>
  </si>
  <si>
    <t>ALCARAZ, Cristina</t>
  </si>
  <si>
    <t>LOPEZ JIMENEZ, Iris</t>
  </si>
  <si>
    <t>MARTINEZ, Pilar</t>
  </si>
  <si>
    <t>PANALÉS PUJANTE, Rebeca</t>
  </si>
  <si>
    <t>PUNTUACIÓN</t>
  </si>
  <si>
    <t>PAREJAS SERIE B CATEGORIA JUNIOR</t>
  </si>
  <si>
    <t>ARIAS, Zaira Mª - LOPEZ, Nerea</t>
  </si>
  <si>
    <t xml:space="preserve">LUCAS, Andrea - MATEO, Francisco </t>
  </si>
  <si>
    <t>PELL, Noemí - FERNANDEZ, Iris</t>
  </si>
  <si>
    <t xml:space="preserve">QUESADA, Nerea - RUIZ, Alba </t>
  </si>
  <si>
    <t>PAREJAS SERIE B CATEGORIA SENIOR</t>
  </si>
  <si>
    <t>COMEZ, Laia - CRUZ, Lidia</t>
  </si>
  <si>
    <t>ENCINAS, Raquel - DIAZ, Estefania</t>
  </si>
  <si>
    <t>FERNANDEZ, Jennifer - PADILLA, Isabel</t>
  </si>
  <si>
    <t>PALACIOS, Elena - PALACIOS, Cristina</t>
  </si>
  <si>
    <t>SASTRE, Sandra - ALMEIDA, Paula</t>
  </si>
  <si>
    <t>VICENTE, Yolanda - GARCIA, Estibaliz</t>
  </si>
  <si>
    <t>CARBAJOSA DE LA SAGRADA</t>
  </si>
  <si>
    <t>INDIVIDUALES SERIE B CATEGORIA JUVENIL</t>
  </si>
  <si>
    <t>BLANCO, Carolina</t>
  </si>
  <si>
    <t>BOSCH, Cinta Fátima</t>
  </si>
  <si>
    <t>BUDAN, Denisa</t>
  </si>
  <si>
    <t>CARDOZO, Camila</t>
  </si>
  <si>
    <t>CORO, Mª Isabel</t>
  </si>
  <si>
    <t>DANCIU, Diana</t>
  </si>
  <si>
    <t>FERNANDEZ, Lorea</t>
  </si>
  <si>
    <t>FLORES, Melani</t>
  </si>
  <si>
    <t>GARCIA, Rocio</t>
  </si>
  <si>
    <t>LOPEZ, Alba</t>
  </si>
  <si>
    <t>LUIS, Mayra Estefania</t>
  </si>
  <si>
    <t>MACIAS, Emilce</t>
  </si>
  <si>
    <t>PASTEAN, Laura</t>
  </si>
  <si>
    <t>RAMIREZ, Maria</t>
  </si>
  <si>
    <t>SERRANO, Isabel</t>
  </si>
  <si>
    <t>INDIVIDUALES SERIE B CATEGORIA JUNIOR</t>
  </si>
  <si>
    <t>LOPEZ, Lidia</t>
  </si>
  <si>
    <t>LUIS, Sofia</t>
  </si>
  <si>
    <t>OLLER, Ariadna</t>
  </si>
  <si>
    <t>PASCA, Andrea Georgina</t>
  </si>
  <si>
    <t>TOMEY, Melissa</t>
  </si>
  <si>
    <t>INDIVIDUALES SERIE B CATEGORIA SENIOR</t>
  </si>
  <si>
    <t>MUÑOZ, Gemma</t>
  </si>
  <si>
    <t>RUIZ SANCHEZ, Alicia</t>
  </si>
  <si>
    <t>DIEZ, Mª Victoria</t>
  </si>
  <si>
    <t>JAIME, Marc</t>
  </si>
  <si>
    <t>MATEO, Francisco</t>
  </si>
  <si>
    <t>URBANO, Alvaro</t>
  </si>
  <si>
    <t>URBANO, Pablo</t>
  </si>
  <si>
    <t>INDIVIDUALES SERIE B CATEGORIA JUNIOR MAS</t>
  </si>
  <si>
    <t>CONJUNTOS MAJORETTES</t>
  </si>
  <si>
    <t>LA VIE "A"</t>
  </si>
  <si>
    <t>LA VIE "B"</t>
  </si>
  <si>
    <t>GRUPOS CATEGORIA JUNIOR</t>
  </si>
  <si>
    <t>LIBRE</t>
  </si>
  <si>
    <t>OBLIGATORIO</t>
  </si>
  <si>
    <t>COBOS, Anna</t>
  </si>
  <si>
    <t>COLOMER, Anna</t>
  </si>
  <si>
    <t>GUERRA, Nuria</t>
  </si>
  <si>
    <t>GUERRI, Karen</t>
  </si>
  <si>
    <t>ORTEGA, Nerea</t>
  </si>
  <si>
    <t>PAUN, Ana Maria</t>
  </si>
  <si>
    <t>RIDORSA, Maria</t>
  </si>
  <si>
    <t>RODRIGUEZ, Sandra</t>
  </si>
  <si>
    <t>ROPERO, Natalia</t>
  </si>
  <si>
    <t>ACCENSI, David - AGRAMUNT, Kiara</t>
  </si>
  <si>
    <t>BUDAN, Denisa - PAUN, Ana Maria</t>
  </si>
  <si>
    <t>COLOMER, Anna - RIDORSA, Maria</t>
  </si>
  <si>
    <t>DANCIU, Diana - LUIS, Mayra</t>
  </si>
  <si>
    <t>FERNANDEZ, Lorea - JAIME, Marc</t>
  </si>
  <si>
    <t>GUERRA, Nuria - RODRIGUEZ, Sandra</t>
  </si>
  <si>
    <t>GUERRI, Karen - TOMEY, Melissa</t>
  </si>
  <si>
    <t>LOPEZ, Lidia - MORILLAS, Claudia</t>
  </si>
  <si>
    <t>LUIS, Sofia - PASCA, Andrea</t>
  </si>
  <si>
    <t>ORTEGA, Nerea - COBOS, Anna</t>
  </si>
  <si>
    <t>RODRIGUEZ, Gemma - GASPARIN, Ariadna</t>
  </si>
  <si>
    <t>INDIVIDUALES SERIA A JUVENIL</t>
  </si>
  <si>
    <t>PAREJAS SERIE A JUNIOR</t>
  </si>
  <si>
    <t>INDIVIDUALES SERIE A JUNIOR</t>
  </si>
  <si>
    <t>AGRAMUNT, Kiara</t>
  </si>
  <si>
    <t>GARCIA, Thais</t>
  </si>
  <si>
    <t>GASPARIN, Anna</t>
  </si>
  <si>
    <t>JURADO, Patricia</t>
  </si>
  <si>
    <t>REVERTE, Elisabeth</t>
  </si>
  <si>
    <t>RODRIGUEZ, Gemma</t>
  </si>
  <si>
    <t>INDIVIDUALES SERIE A JUVENIL MASCULINO</t>
  </si>
  <si>
    <t>ACCENSI, david</t>
  </si>
  <si>
    <t>LLORENTE, José</t>
  </si>
  <si>
    <t>INDIVIDUALES SERIE A SENIOR</t>
  </si>
  <si>
    <t>ANGUERA, Andrea</t>
  </si>
  <si>
    <t>FALCÓ, Rosa</t>
  </si>
  <si>
    <t>GONZALEZ, Ariadna</t>
  </si>
  <si>
    <t>GRANADOS, Cristina</t>
  </si>
  <si>
    <t>MOLINA, Marina</t>
  </si>
  <si>
    <t>SUECA, Saray</t>
  </si>
  <si>
    <t>TIBARI, Wided</t>
  </si>
  <si>
    <t>INDIVIDUALES SERIE A SENIOR MASCULINO</t>
  </si>
  <si>
    <t>PEREZ, Alberto</t>
  </si>
  <si>
    <t>ROMAN, Joan Dídac</t>
  </si>
  <si>
    <t>LA VIE D' ULDECONA</t>
  </si>
  <si>
    <t>SANS, Pere</t>
  </si>
  <si>
    <t>DIAZ, Cristina - DIEZ, Mª Victoria</t>
  </si>
  <si>
    <t>FALCO, Rosa - GONZALEZ, Ariadna</t>
  </si>
  <si>
    <t>GONZALEZ, Meritxell - RODRIGUEZ, Mª Carmen</t>
  </si>
  <si>
    <t>PEREZ, Alberto - CAÑAGUERAL, Anaïs</t>
  </si>
  <si>
    <t>SANS, Pere - SANCHEZ, Eva</t>
  </si>
  <si>
    <t>WIDED, Tibari - REVERTE, Elisabeth</t>
  </si>
  <si>
    <t>GRUPOS CATEGORIA SENIOR</t>
  </si>
  <si>
    <t>PUNTUACION</t>
  </si>
  <si>
    <t>FINAL INDIVIDUAL JUVENIL FEMENINO SERIE B</t>
  </si>
  <si>
    <t>FINAL INDIVIDUAL JUVENIL FEMENINO SERIE A</t>
  </si>
  <si>
    <t>ORETGA, Nerea</t>
  </si>
  <si>
    <t>RIDROSA, Maria</t>
  </si>
  <si>
    <t>FINAL PAREJAS JUNIOR SERIE A</t>
  </si>
  <si>
    <t>BUDAN, Denisa - PAUN, Anna Maria</t>
  </si>
  <si>
    <t>COLOMER, Anna - RODORSA, Maria</t>
  </si>
  <si>
    <t>FINAL</t>
  </si>
  <si>
    <t>L'AMETLA D EMAR</t>
  </si>
  <si>
    <t xml:space="preserve">ANNA COBOS </t>
  </si>
  <si>
    <t>ANNA - MARIA</t>
  </si>
  <si>
    <t>L'AMETLLA D EMAR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</si>
</sst>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0.000"/>
    <numFmt numFmtId="167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42" fillId="34" borderId="0" xfId="0" applyFont="1" applyFill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1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41" fillId="0" borderId="0" xfId="0" applyFont="1" applyFill="1" applyAlignment="1">
      <alignment/>
    </xf>
    <xf numFmtId="164" fontId="41" fillId="34" borderId="0" xfId="0" applyNumberFormat="1" applyFont="1" applyFill="1" applyAlignment="1">
      <alignment/>
    </xf>
    <xf numFmtId="164" fontId="41" fillId="0" borderId="0" xfId="0" applyNumberFormat="1" applyFont="1" applyAlignment="1">
      <alignment/>
    </xf>
    <xf numFmtId="0" fontId="41" fillId="35" borderId="0" xfId="0" applyFont="1" applyFill="1" applyAlignment="1">
      <alignment/>
    </xf>
    <xf numFmtId="0" fontId="42" fillId="35" borderId="0" xfId="0" applyFont="1" applyFill="1" applyAlignment="1">
      <alignment/>
    </xf>
    <xf numFmtId="164" fontId="41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Alignment="1">
      <alignment/>
    </xf>
    <xf numFmtId="0" fontId="6" fillId="0" borderId="11" xfId="0" applyFont="1" applyFill="1" applyBorder="1" applyAlignment="1">
      <alignment/>
    </xf>
    <xf numFmtId="164" fontId="6" fillId="0" borderId="1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37" borderId="12" xfId="0" applyNumberFormat="1" applyFont="1" applyFill="1" applyBorder="1" applyAlignment="1">
      <alignment horizontal="center"/>
    </xf>
    <xf numFmtId="164" fontId="5" fillId="37" borderId="13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161925</xdr:rowOff>
    </xdr:from>
    <xdr:to>
      <xdr:col>11</xdr:col>
      <xdr:colOff>0</xdr:colOff>
      <xdr:row>3</xdr:row>
      <xdr:rowOff>104775</xdr:rowOff>
    </xdr:to>
    <xdr:pic>
      <xdr:nvPicPr>
        <xdr:cNvPr id="1" name="Picture 3" descr="C:\Archivos de programa\Phodox Utilities\docs\LOGOAEC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61925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"/>
  <sheetViews>
    <sheetView tabSelected="1" zoomScalePageLayoutView="0" workbookViewId="0" topLeftCell="A53">
      <selection activeCell="K53" sqref="K53:K54"/>
    </sheetView>
  </sheetViews>
  <sheetFormatPr defaultColWidth="11.421875" defaultRowHeight="15"/>
  <cols>
    <col min="1" max="1" width="20.0039062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40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8.75" thickBot="1">
      <c r="A3" s="40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8.75" thickBot="1">
      <c r="A4" s="40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6.5" thickBot="1">
      <c r="A5" s="1"/>
      <c r="B5" s="1"/>
      <c r="C5" s="1"/>
      <c r="D5" s="1"/>
      <c r="E5" s="1"/>
      <c r="F5" s="1"/>
      <c r="G5" s="1"/>
      <c r="H5" s="1"/>
      <c r="I5" s="3"/>
      <c r="J5" s="1"/>
      <c r="K5" s="2"/>
    </row>
    <row r="6" spans="1:11" ht="15.75" thickBot="1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6.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16.5" thickBot="1">
      <c r="A8" s="37" t="s">
        <v>99</v>
      </c>
      <c r="B8" s="38"/>
      <c r="C8" s="38"/>
      <c r="D8" s="39"/>
      <c r="E8" s="1"/>
      <c r="F8" s="1"/>
      <c r="G8" s="1"/>
      <c r="H8" s="1"/>
      <c r="I8" s="1"/>
      <c r="J8" s="1"/>
      <c r="K8" s="2"/>
    </row>
    <row r="10" spans="1:12" ht="15">
      <c r="A10" s="9" t="s">
        <v>45</v>
      </c>
      <c r="B10" s="9"/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41</v>
      </c>
      <c r="I10" s="9" t="s">
        <v>8</v>
      </c>
      <c r="J10" s="9" t="s">
        <v>42</v>
      </c>
      <c r="K10" s="9" t="s">
        <v>9</v>
      </c>
      <c r="L10" s="9" t="s">
        <v>8</v>
      </c>
    </row>
    <row r="11" spans="1:12" ht="15">
      <c r="A11" s="10" t="s">
        <v>92</v>
      </c>
      <c r="B11" s="10" t="s">
        <v>43</v>
      </c>
      <c r="C11" s="10">
        <v>2.5</v>
      </c>
      <c r="D11" s="10">
        <v>2.5</v>
      </c>
      <c r="E11" s="10">
        <v>2.1</v>
      </c>
      <c r="F11" s="10"/>
      <c r="G11" s="10"/>
      <c r="H11" s="10">
        <f>C11+D11+E11</f>
        <v>7.1</v>
      </c>
      <c r="I11" s="33">
        <f>H11+H12</f>
        <v>13.899999999999999</v>
      </c>
      <c r="J11" s="33">
        <f>I11/3</f>
        <v>4.633333333333333</v>
      </c>
      <c r="K11" s="35">
        <v>0.4</v>
      </c>
      <c r="L11" s="33">
        <f>J11-K11</f>
        <v>4.2333333333333325</v>
      </c>
    </row>
    <row r="12" spans="1:12" ht="15">
      <c r="A12" s="11" t="s">
        <v>46</v>
      </c>
      <c r="B12" s="10" t="s">
        <v>44</v>
      </c>
      <c r="C12" s="10">
        <v>2.4</v>
      </c>
      <c r="D12" s="10">
        <v>2.4</v>
      </c>
      <c r="E12" s="10">
        <v>2</v>
      </c>
      <c r="F12" s="10"/>
      <c r="G12" s="10"/>
      <c r="H12" s="10">
        <f aca="true" t="shared" si="0" ref="H12:H22">C12+D12+E12</f>
        <v>6.8</v>
      </c>
      <c r="I12" s="34"/>
      <c r="J12" s="34"/>
      <c r="K12" s="36"/>
      <c r="L12" s="34"/>
    </row>
    <row r="13" spans="1:12" ht="15">
      <c r="A13" s="10" t="s">
        <v>93</v>
      </c>
      <c r="B13" s="10" t="s">
        <v>43</v>
      </c>
      <c r="C13" s="10">
        <v>2.8</v>
      </c>
      <c r="D13" s="10">
        <v>2.8</v>
      </c>
      <c r="E13" s="10">
        <v>2.5</v>
      </c>
      <c r="F13" s="10"/>
      <c r="G13" s="10"/>
      <c r="H13" s="10">
        <f t="shared" si="0"/>
        <v>8.1</v>
      </c>
      <c r="I13" s="33">
        <f>H13+H14</f>
        <v>15.8</v>
      </c>
      <c r="J13" s="33">
        <f>I13/3</f>
        <v>5.266666666666667</v>
      </c>
      <c r="K13" s="35">
        <v>0.4</v>
      </c>
      <c r="L13" s="33">
        <f>J13-K13</f>
        <v>4.866666666666666</v>
      </c>
    </row>
    <row r="14" spans="1:12" ht="15">
      <c r="A14" s="11" t="s">
        <v>46</v>
      </c>
      <c r="B14" s="10" t="s">
        <v>44</v>
      </c>
      <c r="C14" s="10">
        <v>2.7</v>
      </c>
      <c r="D14" s="10">
        <v>2.5</v>
      </c>
      <c r="E14" s="10">
        <v>2.5</v>
      </c>
      <c r="F14" s="10"/>
      <c r="G14" s="10"/>
      <c r="H14" s="10">
        <f t="shared" si="0"/>
        <v>7.7</v>
      </c>
      <c r="I14" s="34"/>
      <c r="J14" s="34"/>
      <c r="K14" s="36"/>
      <c r="L14" s="34"/>
    </row>
    <row r="15" spans="1:12" ht="15">
      <c r="A15" s="10" t="s">
        <v>49</v>
      </c>
      <c r="B15" s="10" t="s">
        <v>43</v>
      </c>
      <c r="C15" s="10">
        <v>2.2</v>
      </c>
      <c r="D15" s="10">
        <v>2</v>
      </c>
      <c r="E15" s="10">
        <v>1.9</v>
      </c>
      <c r="F15" s="10"/>
      <c r="G15" s="10"/>
      <c r="H15" s="10">
        <f t="shared" si="0"/>
        <v>6.1</v>
      </c>
      <c r="I15" s="33">
        <f>H15+H16</f>
        <v>11.899999999999999</v>
      </c>
      <c r="J15" s="33">
        <f>I15/3</f>
        <v>3.9666666666666663</v>
      </c>
      <c r="K15" s="35">
        <v>0.6</v>
      </c>
      <c r="L15" s="33">
        <f>J15-K15</f>
        <v>3.3666666666666663</v>
      </c>
    </row>
    <row r="16" spans="1:12" ht="15">
      <c r="A16" s="11" t="s">
        <v>94</v>
      </c>
      <c r="B16" s="10" t="s">
        <v>44</v>
      </c>
      <c r="C16" s="10">
        <v>2</v>
      </c>
      <c r="D16" s="10">
        <v>1.9</v>
      </c>
      <c r="E16" s="10">
        <v>1.9</v>
      </c>
      <c r="F16" s="10"/>
      <c r="G16" s="10"/>
      <c r="H16" s="10">
        <f t="shared" si="0"/>
        <v>5.8</v>
      </c>
      <c r="I16" s="34"/>
      <c r="J16" s="34"/>
      <c r="K16" s="36"/>
      <c r="L16" s="34"/>
    </row>
    <row r="17" spans="1:12" ht="15">
      <c r="A17" s="10" t="s">
        <v>96</v>
      </c>
      <c r="B17" s="10" t="s">
        <v>43</v>
      </c>
      <c r="C17" s="10">
        <v>2.2</v>
      </c>
      <c r="D17" s="10">
        <v>2.3</v>
      </c>
      <c r="E17" s="10">
        <v>1.7</v>
      </c>
      <c r="F17" s="10"/>
      <c r="G17" s="10"/>
      <c r="H17" s="10">
        <f t="shared" si="0"/>
        <v>6.2</v>
      </c>
      <c r="I17" s="33">
        <f>H17+H18</f>
        <v>12.2</v>
      </c>
      <c r="J17" s="33">
        <f>I17/3</f>
        <v>4.066666666666666</v>
      </c>
      <c r="K17" s="35">
        <v>0.4</v>
      </c>
      <c r="L17" s="33">
        <f>J17-K17</f>
        <v>3.6666666666666665</v>
      </c>
    </row>
    <row r="18" spans="1:12" ht="15">
      <c r="A18" s="11" t="s">
        <v>20</v>
      </c>
      <c r="B18" s="10" t="s">
        <v>44</v>
      </c>
      <c r="C18" s="10">
        <v>2.2</v>
      </c>
      <c r="D18" s="10">
        <v>2.2</v>
      </c>
      <c r="E18" s="10">
        <v>1.6</v>
      </c>
      <c r="F18" s="10"/>
      <c r="G18" s="10"/>
      <c r="H18" s="10">
        <f t="shared" si="0"/>
        <v>6</v>
      </c>
      <c r="I18" s="34"/>
      <c r="J18" s="34"/>
      <c r="K18" s="36"/>
      <c r="L18" s="34"/>
    </row>
    <row r="19" spans="1:12" ht="15">
      <c r="A19" s="10" t="s">
        <v>95</v>
      </c>
      <c r="B19" s="10" t="s">
        <v>43</v>
      </c>
      <c r="C19" s="10">
        <v>2.9</v>
      </c>
      <c r="D19" s="10">
        <v>2.9</v>
      </c>
      <c r="E19" s="10">
        <v>2.8</v>
      </c>
      <c r="F19" s="10"/>
      <c r="G19" s="10"/>
      <c r="H19" s="10">
        <f t="shared" si="0"/>
        <v>8.6</v>
      </c>
      <c r="I19" s="33">
        <f>H19+H20</f>
        <v>17</v>
      </c>
      <c r="J19" s="33">
        <f>I19/3</f>
        <v>5.666666666666667</v>
      </c>
      <c r="K19" s="35">
        <v>0.4</v>
      </c>
      <c r="L19" s="33">
        <f>J19-K19</f>
        <v>5.266666666666667</v>
      </c>
    </row>
    <row r="20" spans="1:12" ht="15">
      <c r="A20" s="11" t="s">
        <v>46</v>
      </c>
      <c r="B20" s="10" t="s">
        <v>44</v>
      </c>
      <c r="C20" s="10">
        <v>2.7</v>
      </c>
      <c r="D20" s="10">
        <v>2.9</v>
      </c>
      <c r="E20" s="10">
        <v>2.8</v>
      </c>
      <c r="F20" s="10"/>
      <c r="G20" s="10"/>
      <c r="H20" s="10">
        <f t="shared" si="0"/>
        <v>8.399999999999999</v>
      </c>
      <c r="I20" s="34"/>
      <c r="J20" s="34"/>
      <c r="K20" s="36"/>
      <c r="L20" s="34"/>
    </row>
    <row r="21" spans="1:12" ht="15">
      <c r="A21" s="10" t="s">
        <v>97</v>
      </c>
      <c r="B21" s="10" t="s">
        <v>43</v>
      </c>
      <c r="C21" s="10">
        <v>2.8</v>
      </c>
      <c r="D21" s="10">
        <v>2.9</v>
      </c>
      <c r="E21" s="10">
        <v>2.2</v>
      </c>
      <c r="F21" s="10"/>
      <c r="G21" s="10"/>
      <c r="H21" s="10">
        <f t="shared" si="0"/>
        <v>7.8999999999999995</v>
      </c>
      <c r="I21" s="33">
        <f>H21+H22</f>
        <v>15.5</v>
      </c>
      <c r="J21" s="33">
        <f>I21/3</f>
        <v>5.166666666666667</v>
      </c>
      <c r="K21" s="35">
        <v>0.8</v>
      </c>
      <c r="L21" s="33">
        <f>J21-K21</f>
        <v>4.366666666666667</v>
      </c>
    </row>
    <row r="22" spans="1:12" ht="15">
      <c r="A22" s="11" t="s">
        <v>98</v>
      </c>
      <c r="B22" s="10" t="s">
        <v>44</v>
      </c>
      <c r="C22" s="10">
        <v>2.8</v>
      </c>
      <c r="D22" s="10">
        <v>2.7</v>
      </c>
      <c r="E22" s="10">
        <v>2.1</v>
      </c>
      <c r="F22" s="10"/>
      <c r="G22" s="10"/>
      <c r="H22" s="10">
        <f t="shared" si="0"/>
        <v>7.6</v>
      </c>
      <c r="I22" s="34"/>
      <c r="J22" s="34"/>
      <c r="K22" s="36"/>
      <c r="L22" s="34"/>
    </row>
    <row r="23" ht="15.75" thickBot="1"/>
    <row r="24" spans="1:11" ht="16.5" thickBot="1">
      <c r="A24" s="37" t="s">
        <v>100</v>
      </c>
      <c r="B24" s="38"/>
      <c r="C24" s="38"/>
      <c r="D24" s="39"/>
      <c r="E24" s="1"/>
      <c r="F24" s="1"/>
      <c r="G24" s="1"/>
      <c r="H24" s="1"/>
      <c r="I24" s="1"/>
      <c r="J24" s="1"/>
      <c r="K24" s="2"/>
    </row>
    <row r="26" spans="1:12" ht="15">
      <c r="A26" s="9" t="s">
        <v>45</v>
      </c>
      <c r="B26" s="9"/>
      <c r="C26" s="9" t="s">
        <v>2</v>
      </c>
      <c r="D26" s="9" t="s">
        <v>3</v>
      </c>
      <c r="E26" s="9" t="s">
        <v>4</v>
      </c>
      <c r="F26" s="9" t="s">
        <v>5</v>
      </c>
      <c r="G26" s="9" t="s">
        <v>6</v>
      </c>
      <c r="H26" s="9" t="s">
        <v>41</v>
      </c>
      <c r="I26" s="9" t="s">
        <v>8</v>
      </c>
      <c r="J26" s="9" t="s">
        <v>42</v>
      </c>
      <c r="K26" s="9" t="s">
        <v>9</v>
      </c>
      <c r="L26" s="9" t="s">
        <v>8</v>
      </c>
    </row>
    <row r="27" spans="1:12" ht="15">
      <c r="A27" s="10" t="s">
        <v>101</v>
      </c>
      <c r="B27" s="10" t="s">
        <v>43</v>
      </c>
      <c r="C27" s="10">
        <v>2.1</v>
      </c>
      <c r="D27" s="10">
        <v>2.2</v>
      </c>
      <c r="E27" s="10">
        <v>2</v>
      </c>
      <c r="F27" s="10"/>
      <c r="G27" s="10"/>
      <c r="H27" s="10">
        <f>C27+D27+E27</f>
        <v>6.300000000000001</v>
      </c>
      <c r="I27" s="33">
        <f>H27+H28</f>
        <v>12.200000000000001</v>
      </c>
      <c r="J27" s="33">
        <f>I27/3</f>
        <v>4.066666666666667</v>
      </c>
      <c r="K27" s="35">
        <v>2</v>
      </c>
      <c r="L27" s="33">
        <f>J27-K27</f>
        <v>2.0666666666666673</v>
      </c>
    </row>
    <row r="28" spans="1:12" ht="15">
      <c r="A28" s="11" t="s">
        <v>98</v>
      </c>
      <c r="B28" s="10" t="s">
        <v>44</v>
      </c>
      <c r="C28" s="10">
        <v>1.9</v>
      </c>
      <c r="D28" s="10">
        <v>2.1</v>
      </c>
      <c r="E28" s="10">
        <v>1.9</v>
      </c>
      <c r="F28" s="10"/>
      <c r="G28" s="10"/>
      <c r="H28" s="10">
        <f aca="true" t="shared" si="1" ref="H28:H34">C28+D28+E28</f>
        <v>5.9</v>
      </c>
      <c r="I28" s="34"/>
      <c r="J28" s="34"/>
      <c r="K28" s="36"/>
      <c r="L28" s="34"/>
    </row>
    <row r="29" spans="1:12" ht="15">
      <c r="A29" s="10" t="s">
        <v>102</v>
      </c>
      <c r="B29" s="10" t="s">
        <v>43</v>
      </c>
      <c r="C29" s="10">
        <v>2.4</v>
      </c>
      <c r="D29" s="10">
        <v>2.4</v>
      </c>
      <c r="E29" s="10">
        <v>2.4</v>
      </c>
      <c r="F29" s="10"/>
      <c r="G29" s="10"/>
      <c r="H29" s="10">
        <f t="shared" si="1"/>
        <v>7.199999999999999</v>
      </c>
      <c r="I29" s="33">
        <f>H29+H30</f>
        <v>14.099999999999998</v>
      </c>
      <c r="J29" s="33">
        <f>I29/3</f>
        <v>4.699999999999999</v>
      </c>
      <c r="K29" s="35">
        <v>0.4</v>
      </c>
      <c r="L29" s="33">
        <f>J29-K29</f>
        <v>4.299999999999999</v>
      </c>
    </row>
    <row r="30" spans="1:12" ht="15">
      <c r="A30" s="11" t="s">
        <v>98</v>
      </c>
      <c r="B30" s="10" t="s">
        <v>44</v>
      </c>
      <c r="C30" s="10">
        <v>2.3</v>
      </c>
      <c r="D30" s="10">
        <v>2.3</v>
      </c>
      <c r="E30" s="10">
        <v>2.3</v>
      </c>
      <c r="F30" s="10"/>
      <c r="G30" s="10"/>
      <c r="H30" s="10">
        <f t="shared" si="1"/>
        <v>6.8999999999999995</v>
      </c>
      <c r="I30" s="34"/>
      <c r="J30" s="34"/>
      <c r="K30" s="36"/>
      <c r="L30" s="34"/>
    </row>
    <row r="31" spans="1:12" ht="15">
      <c r="A31" s="10" t="s">
        <v>48</v>
      </c>
      <c r="B31" s="10" t="s">
        <v>43</v>
      </c>
      <c r="C31" s="10">
        <v>2.3</v>
      </c>
      <c r="D31" s="10">
        <v>2.1</v>
      </c>
      <c r="E31" s="10">
        <v>2.2</v>
      </c>
      <c r="F31" s="10"/>
      <c r="G31" s="10"/>
      <c r="H31" s="10">
        <f t="shared" si="1"/>
        <v>6.6000000000000005</v>
      </c>
      <c r="I31" s="33">
        <f>H31+H32</f>
        <v>12.900000000000002</v>
      </c>
      <c r="J31" s="33">
        <f>I31/3</f>
        <v>4.300000000000001</v>
      </c>
      <c r="K31" s="35">
        <v>0.8</v>
      </c>
      <c r="L31" s="33">
        <f>J31-K31</f>
        <v>3.500000000000001</v>
      </c>
    </row>
    <row r="32" spans="1:12" ht="15">
      <c r="A32" s="11" t="s">
        <v>20</v>
      </c>
      <c r="B32" s="10" t="s">
        <v>44</v>
      </c>
      <c r="C32" s="10">
        <v>2.2</v>
      </c>
      <c r="D32" s="10">
        <v>2</v>
      </c>
      <c r="E32" s="10">
        <v>2.1</v>
      </c>
      <c r="F32" s="10"/>
      <c r="G32" s="10"/>
      <c r="H32" s="10">
        <f t="shared" si="1"/>
        <v>6.300000000000001</v>
      </c>
      <c r="I32" s="34"/>
      <c r="J32" s="34"/>
      <c r="K32" s="36"/>
      <c r="L32" s="34"/>
    </row>
    <row r="33" spans="1:12" ht="15">
      <c r="A33" s="10" t="s">
        <v>47</v>
      </c>
      <c r="B33" s="10" t="s">
        <v>43</v>
      </c>
      <c r="C33" s="10">
        <v>2.2</v>
      </c>
      <c r="D33" s="10">
        <v>2.2</v>
      </c>
      <c r="E33" s="10">
        <v>2.1</v>
      </c>
      <c r="F33" s="10"/>
      <c r="G33" s="10"/>
      <c r="H33" s="10">
        <f t="shared" si="1"/>
        <v>6.5</v>
      </c>
      <c r="I33" s="33">
        <f>H33+H34</f>
        <v>12.5</v>
      </c>
      <c r="J33" s="33">
        <f>I33/3</f>
        <v>4.166666666666667</v>
      </c>
      <c r="K33" s="35">
        <v>0</v>
      </c>
      <c r="L33" s="33">
        <f>J33-K33</f>
        <v>4.166666666666667</v>
      </c>
    </row>
    <row r="34" spans="1:12" ht="15">
      <c r="A34" s="11" t="s">
        <v>20</v>
      </c>
      <c r="B34" s="10" t="s">
        <v>44</v>
      </c>
      <c r="C34" s="10">
        <v>2</v>
      </c>
      <c r="D34" s="10">
        <v>2</v>
      </c>
      <c r="E34" s="10">
        <v>2</v>
      </c>
      <c r="F34" s="10"/>
      <c r="G34" s="10"/>
      <c r="H34" s="10">
        <f t="shared" si="1"/>
        <v>6</v>
      </c>
      <c r="I34" s="34"/>
      <c r="J34" s="34"/>
      <c r="K34" s="36"/>
      <c r="L34" s="34"/>
    </row>
    <row r="35" ht="15.75" thickBot="1"/>
    <row r="36" spans="1:11" ht="16.5" thickBot="1">
      <c r="A36" s="37" t="s">
        <v>103</v>
      </c>
      <c r="B36" s="38"/>
      <c r="C36" s="38"/>
      <c r="D36" s="39"/>
      <c r="E36" s="1"/>
      <c r="F36" s="1"/>
      <c r="G36" s="1"/>
      <c r="H36" s="1"/>
      <c r="I36" s="1"/>
      <c r="J36" s="1"/>
      <c r="K36" s="2"/>
    </row>
    <row r="38" spans="1:12" ht="15">
      <c r="A38" s="9" t="s">
        <v>45</v>
      </c>
      <c r="B38" s="9"/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41</v>
      </c>
      <c r="I38" s="9" t="s">
        <v>8</v>
      </c>
      <c r="J38" s="9" t="s">
        <v>42</v>
      </c>
      <c r="K38" s="9" t="s">
        <v>9</v>
      </c>
      <c r="L38" s="9" t="s">
        <v>8</v>
      </c>
    </row>
    <row r="39" spans="1:12" ht="15">
      <c r="A39" s="10" t="s">
        <v>104</v>
      </c>
      <c r="B39" s="10" t="s">
        <v>43</v>
      </c>
      <c r="C39" s="10">
        <v>2</v>
      </c>
      <c r="D39" s="10">
        <v>2</v>
      </c>
      <c r="E39" s="10">
        <v>2</v>
      </c>
      <c r="F39" s="10"/>
      <c r="G39" s="10"/>
      <c r="H39" s="10">
        <f>C39+D39+E39</f>
        <v>6</v>
      </c>
      <c r="I39" s="33">
        <f>H39+H40</f>
        <v>11.6</v>
      </c>
      <c r="J39" s="33">
        <f>I39/3</f>
        <v>3.8666666666666667</v>
      </c>
      <c r="K39" s="35">
        <v>2</v>
      </c>
      <c r="L39" s="33">
        <f>J39-K39</f>
        <v>1.8666666666666667</v>
      </c>
    </row>
    <row r="40" spans="1:12" ht="15">
      <c r="A40" s="11" t="s">
        <v>94</v>
      </c>
      <c r="B40" s="10" t="s">
        <v>44</v>
      </c>
      <c r="C40" s="10">
        <v>1.8</v>
      </c>
      <c r="D40" s="10">
        <v>1.9</v>
      </c>
      <c r="E40" s="10">
        <v>1.9</v>
      </c>
      <c r="F40" s="10"/>
      <c r="G40" s="10"/>
      <c r="H40" s="10">
        <f aca="true" t="shared" si="2" ref="H40:H46">C40+D40+E40</f>
        <v>5.6</v>
      </c>
      <c r="I40" s="34"/>
      <c r="J40" s="34"/>
      <c r="K40" s="36"/>
      <c r="L40" s="34"/>
    </row>
    <row r="41" spans="1:12" ht="15">
      <c r="A41" s="10" t="s">
        <v>105</v>
      </c>
      <c r="B41" s="10" t="s">
        <v>43</v>
      </c>
      <c r="C41" s="10">
        <v>2.3</v>
      </c>
      <c r="D41" s="10">
        <v>2.3</v>
      </c>
      <c r="E41" s="10">
        <v>2.3</v>
      </c>
      <c r="F41" s="10"/>
      <c r="G41" s="10"/>
      <c r="H41" s="10">
        <f t="shared" si="2"/>
        <v>6.8999999999999995</v>
      </c>
      <c r="I41" s="33">
        <f>H41+H42</f>
        <v>13.5</v>
      </c>
      <c r="J41" s="33">
        <f>I41/3</f>
        <v>4.5</v>
      </c>
      <c r="K41" s="35">
        <v>0.8</v>
      </c>
      <c r="L41" s="33">
        <f>J41-K41</f>
        <v>3.7</v>
      </c>
    </row>
    <row r="42" spans="1:12" ht="15">
      <c r="A42" s="11" t="s">
        <v>88</v>
      </c>
      <c r="B42" s="10" t="s">
        <v>44</v>
      </c>
      <c r="C42" s="10">
        <v>2.2</v>
      </c>
      <c r="D42" s="10">
        <v>2.2</v>
      </c>
      <c r="E42" s="10">
        <v>2.2</v>
      </c>
      <c r="F42" s="10"/>
      <c r="G42" s="10"/>
      <c r="H42" s="10">
        <f t="shared" si="2"/>
        <v>6.6000000000000005</v>
      </c>
      <c r="I42" s="34"/>
      <c r="J42" s="34"/>
      <c r="K42" s="36"/>
      <c r="L42" s="34"/>
    </row>
    <row r="43" spans="1:12" ht="15">
      <c r="A43" s="10" t="s">
        <v>106</v>
      </c>
      <c r="B43" s="10" t="s">
        <v>43</v>
      </c>
      <c r="C43" s="10">
        <v>1.9</v>
      </c>
      <c r="D43" s="10">
        <v>1.8</v>
      </c>
      <c r="E43" s="10">
        <v>1.9</v>
      </c>
      <c r="F43" s="10"/>
      <c r="G43" s="10"/>
      <c r="H43" s="10">
        <f t="shared" si="2"/>
        <v>5.6</v>
      </c>
      <c r="I43" s="33">
        <f>H43+H44</f>
        <v>10.899999999999999</v>
      </c>
      <c r="J43" s="33">
        <f>I43/3</f>
        <v>3.633333333333333</v>
      </c>
      <c r="K43" s="35">
        <v>0.4</v>
      </c>
      <c r="L43" s="33">
        <f>J43-K43</f>
        <v>3.233333333333333</v>
      </c>
    </row>
    <row r="44" spans="1:12" ht="15">
      <c r="A44" s="11" t="s">
        <v>94</v>
      </c>
      <c r="B44" s="10" t="s">
        <v>44</v>
      </c>
      <c r="C44" s="10">
        <v>1.8</v>
      </c>
      <c r="D44" s="10">
        <v>1.7</v>
      </c>
      <c r="E44" s="10">
        <v>1.8</v>
      </c>
      <c r="F44" s="10"/>
      <c r="G44" s="10"/>
      <c r="H44" s="10">
        <f t="shared" si="2"/>
        <v>5.3</v>
      </c>
      <c r="I44" s="34"/>
      <c r="J44" s="34"/>
      <c r="K44" s="36"/>
      <c r="L44" s="34"/>
    </row>
    <row r="45" spans="1:12" ht="15">
      <c r="A45" s="10" t="s">
        <v>107</v>
      </c>
      <c r="B45" s="10" t="s">
        <v>43</v>
      </c>
      <c r="C45" s="10">
        <v>1.9</v>
      </c>
      <c r="D45" s="10">
        <v>2.1</v>
      </c>
      <c r="E45" s="10">
        <v>2.1</v>
      </c>
      <c r="F45" s="10"/>
      <c r="G45" s="10"/>
      <c r="H45" s="10">
        <f t="shared" si="2"/>
        <v>6.1</v>
      </c>
      <c r="I45" s="33">
        <f>H45+H46</f>
        <v>12</v>
      </c>
      <c r="J45" s="33">
        <f>I45/3</f>
        <v>4</v>
      </c>
      <c r="K45" s="35">
        <v>0.8</v>
      </c>
      <c r="L45" s="33">
        <f>J45-K45</f>
        <v>3.2</v>
      </c>
    </row>
    <row r="46" spans="1:12" ht="15">
      <c r="A46" s="11" t="s">
        <v>94</v>
      </c>
      <c r="B46" s="10" t="s">
        <v>44</v>
      </c>
      <c r="C46" s="10">
        <v>1.9</v>
      </c>
      <c r="D46" s="10">
        <v>2</v>
      </c>
      <c r="E46" s="10">
        <v>2</v>
      </c>
      <c r="F46" s="10"/>
      <c r="G46" s="10"/>
      <c r="H46" s="10">
        <f t="shared" si="2"/>
        <v>5.9</v>
      </c>
      <c r="I46" s="34"/>
      <c r="J46" s="34"/>
      <c r="K46" s="36"/>
      <c r="L46" s="34"/>
    </row>
    <row r="47" ht="15.75" thickBot="1"/>
    <row r="48" spans="1:11" ht="16.5" thickBot="1">
      <c r="A48" s="37" t="s">
        <v>121</v>
      </c>
      <c r="B48" s="38"/>
      <c r="C48" s="38"/>
      <c r="D48" s="39"/>
      <c r="E48" s="1"/>
      <c r="F48" s="1"/>
      <c r="G48" s="1"/>
      <c r="H48" s="1"/>
      <c r="I48" s="1"/>
      <c r="J48" s="1"/>
      <c r="K48" s="2"/>
    </row>
    <row r="50" spans="1:12" ht="15">
      <c r="A50" s="9" t="s">
        <v>45</v>
      </c>
      <c r="B50" s="9"/>
      <c r="C50" s="9" t="s">
        <v>2</v>
      </c>
      <c r="D50" s="9" t="s">
        <v>3</v>
      </c>
      <c r="E50" s="9" t="s">
        <v>4</v>
      </c>
      <c r="F50" s="9" t="s">
        <v>5</v>
      </c>
      <c r="G50" s="9" t="s">
        <v>6</v>
      </c>
      <c r="H50" s="9" t="s">
        <v>41</v>
      </c>
      <c r="I50" s="9" t="s">
        <v>8</v>
      </c>
      <c r="J50" s="9" t="s">
        <v>42</v>
      </c>
      <c r="K50" s="9" t="s">
        <v>9</v>
      </c>
      <c r="L50" s="9" t="s">
        <v>8</v>
      </c>
    </row>
    <row r="51" spans="1:12" ht="15">
      <c r="A51" s="10" t="s">
        <v>51</v>
      </c>
      <c r="B51" s="10" t="s">
        <v>43</v>
      </c>
      <c r="C51" s="10">
        <v>2.9</v>
      </c>
      <c r="D51" s="10">
        <v>2.6</v>
      </c>
      <c r="E51" s="10">
        <v>2.7</v>
      </c>
      <c r="F51" s="10"/>
      <c r="G51" s="10"/>
      <c r="H51" s="10">
        <f>C51+D51+E51+F51</f>
        <v>8.2</v>
      </c>
      <c r="I51" s="33">
        <f>H51+H52</f>
        <v>15.899999999999999</v>
      </c>
      <c r="J51" s="33">
        <f>I51/3</f>
        <v>5.3</v>
      </c>
      <c r="K51" s="35">
        <v>1.2</v>
      </c>
      <c r="L51" s="33">
        <f>J51-K51</f>
        <v>4.1</v>
      </c>
    </row>
    <row r="52" spans="1:12" ht="15">
      <c r="A52" s="11" t="s">
        <v>15</v>
      </c>
      <c r="B52" s="10" t="s">
        <v>44</v>
      </c>
      <c r="C52" s="10">
        <v>2.7</v>
      </c>
      <c r="D52" s="10">
        <v>2.4</v>
      </c>
      <c r="E52" s="10">
        <v>2.6</v>
      </c>
      <c r="F52" s="10"/>
      <c r="G52" s="10"/>
      <c r="H52" s="10">
        <f aca="true" t="shared" si="3" ref="H52:H80">C52+D52+E52+F52</f>
        <v>7.699999999999999</v>
      </c>
      <c r="I52" s="34"/>
      <c r="J52" s="34"/>
      <c r="K52" s="36"/>
      <c r="L52" s="34"/>
    </row>
    <row r="53" spans="1:12" ht="15">
      <c r="A53" s="10" t="s">
        <v>52</v>
      </c>
      <c r="B53" s="10" t="s">
        <v>43</v>
      </c>
      <c r="C53" s="10">
        <v>2.1</v>
      </c>
      <c r="D53" s="10">
        <v>2.2</v>
      </c>
      <c r="E53" s="10">
        <v>2.1</v>
      </c>
      <c r="F53" s="10"/>
      <c r="G53" s="10"/>
      <c r="H53" s="10">
        <f t="shared" si="3"/>
        <v>6.4</v>
      </c>
      <c r="I53" s="33">
        <f>H53+H54</f>
        <v>12.4</v>
      </c>
      <c r="J53" s="33">
        <f>I53/3</f>
        <v>4.133333333333334</v>
      </c>
      <c r="K53" s="35">
        <v>0.8</v>
      </c>
      <c r="L53" s="33">
        <f>J53-K53</f>
        <v>3.333333333333334</v>
      </c>
    </row>
    <row r="54" spans="1:12" ht="15">
      <c r="A54" s="11" t="s">
        <v>18</v>
      </c>
      <c r="B54" s="10" t="s">
        <v>44</v>
      </c>
      <c r="C54" s="10">
        <v>2</v>
      </c>
      <c r="D54" s="10">
        <v>2</v>
      </c>
      <c r="E54" s="10">
        <v>2</v>
      </c>
      <c r="F54" s="10"/>
      <c r="G54" s="10"/>
      <c r="H54" s="10">
        <f t="shared" si="3"/>
        <v>6</v>
      </c>
      <c r="I54" s="34"/>
      <c r="J54" s="34"/>
      <c r="K54" s="36"/>
      <c r="L54" s="34"/>
    </row>
    <row r="55" spans="1:12" ht="15">
      <c r="A55" s="10" t="s">
        <v>53</v>
      </c>
      <c r="B55" s="10" t="s">
        <v>43</v>
      </c>
      <c r="C55" s="10">
        <v>2.7</v>
      </c>
      <c r="D55" s="10">
        <v>2.4</v>
      </c>
      <c r="E55" s="10">
        <v>2.5</v>
      </c>
      <c r="F55" s="10"/>
      <c r="G55" s="10"/>
      <c r="H55" s="10">
        <f t="shared" si="3"/>
        <v>7.6</v>
      </c>
      <c r="I55" s="33">
        <f>H55+H56</f>
        <v>14.799999999999999</v>
      </c>
      <c r="J55" s="33">
        <f>I55/3</f>
        <v>4.933333333333333</v>
      </c>
      <c r="K55" s="35">
        <v>0</v>
      </c>
      <c r="L55" s="33">
        <f>J55-K55</f>
        <v>4.933333333333333</v>
      </c>
    </row>
    <row r="56" spans="1:12" ht="15">
      <c r="A56" s="11" t="s">
        <v>12</v>
      </c>
      <c r="B56" s="10" t="s">
        <v>44</v>
      </c>
      <c r="C56" s="10">
        <v>2.5</v>
      </c>
      <c r="D56" s="10">
        <v>2.3</v>
      </c>
      <c r="E56" s="10">
        <v>2.4</v>
      </c>
      <c r="F56" s="10"/>
      <c r="G56" s="10"/>
      <c r="H56" s="10">
        <f t="shared" si="3"/>
        <v>7.199999999999999</v>
      </c>
      <c r="I56" s="34"/>
      <c r="J56" s="34"/>
      <c r="K56" s="36"/>
      <c r="L56" s="34"/>
    </row>
    <row r="57" spans="1:12" ht="15">
      <c r="A57" s="10" t="s">
        <v>117</v>
      </c>
      <c r="B57" s="10" t="s">
        <v>43</v>
      </c>
      <c r="C57" s="10">
        <v>2</v>
      </c>
      <c r="D57" s="10">
        <v>1.9</v>
      </c>
      <c r="E57" s="10">
        <v>1.9</v>
      </c>
      <c r="F57" s="10"/>
      <c r="G57" s="10"/>
      <c r="H57" s="10">
        <f t="shared" si="3"/>
        <v>5.8</v>
      </c>
      <c r="I57" s="33">
        <f>H57+H58</f>
        <v>11.399999999999999</v>
      </c>
      <c r="J57" s="33">
        <f>I57/3</f>
        <v>3.7999999999999994</v>
      </c>
      <c r="K57" s="35">
        <v>1.2</v>
      </c>
      <c r="L57" s="33">
        <f>J57-K57</f>
        <v>2.5999999999999996</v>
      </c>
    </row>
    <row r="58" spans="1:12" ht="15">
      <c r="A58" s="11" t="s">
        <v>11</v>
      </c>
      <c r="B58" s="10" t="s">
        <v>44</v>
      </c>
      <c r="C58" s="10">
        <v>1.8</v>
      </c>
      <c r="D58" s="10">
        <v>1.9</v>
      </c>
      <c r="E58" s="10">
        <v>1.9</v>
      </c>
      <c r="F58" s="10"/>
      <c r="G58" s="10"/>
      <c r="H58" s="10">
        <f t="shared" si="3"/>
        <v>5.6</v>
      </c>
      <c r="I58" s="34"/>
      <c r="J58" s="34"/>
      <c r="K58" s="36"/>
      <c r="L58" s="34"/>
    </row>
    <row r="59" spans="1:12" ht="15">
      <c r="A59" s="10" t="s">
        <v>55</v>
      </c>
      <c r="B59" s="10" t="s">
        <v>43</v>
      </c>
      <c r="C59" s="10">
        <v>1.6</v>
      </c>
      <c r="D59" s="10">
        <v>1.7</v>
      </c>
      <c r="E59" s="10">
        <v>1.7</v>
      </c>
      <c r="F59" s="10"/>
      <c r="G59" s="10"/>
      <c r="H59" s="10">
        <f t="shared" si="3"/>
        <v>5</v>
      </c>
      <c r="I59" s="33">
        <f>H59+H60</f>
        <v>9.8</v>
      </c>
      <c r="J59" s="33">
        <f>I59/3</f>
        <v>3.266666666666667</v>
      </c>
      <c r="K59" s="35">
        <v>2</v>
      </c>
      <c r="L59" s="33">
        <f>J59-K59</f>
        <v>1.266666666666667</v>
      </c>
    </row>
    <row r="60" spans="1:12" ht="15">
      <c r="A60" s="11" t="s">
        <v>11</v>
      </c>
      <c r="B60" s="10" t="s">
        <v>44</v>
      </c>
      <c r="C60" s="10">
        <v>1.5</v>
      </c>
      <c r="D60" s="10">
        <v>1.7</v>
      </c>
      <c r="E60" s="10">
        <v>1.6</v>
      </c>
      <c r="F60" s="10"/>
      <c r="G60" s="10"/>
      <c r="H60" s="10">
        <f t="shared" si="3"/>
        <v>4.800000000000001</v>
      </c>
      <c r="I60" s="34"/>
      <c r="J60" s="34"/>
      <c r="K60" s="36"/>
      <c r="L60" s="34"/>
    </row>
    <row r="61" spans="1:12" ht="15">
      <c r="A61" s="10" t="s">
        <v>56</v>
      </c>
      <c r="B61" s="10" t="s">
        <v>43</v>
      </c>
      <c r="C61" s="10">
        <v>2.8</v>
      </c>
      <c r="D61" s="10">
        <v>2.8</v>
      </c>
      <c r="E61" s="10">
        <v>2.8</v>
      </c>
      <c r="F61" s="10"/>
      <c r="G61" s="10"/>
      <c r="H61" s="10">
        <f t="shared" si="3"/>
        <v>8.399999999999999</v>
      </c>
      <c r="I61" s="33">
        <f>H61+H62</f>
        <v>16.5</v>
      </c>
      <c r="J61" s="33">
        <f>I61/3</f>
        <v>5.5</v>
      </c>
      <c r="K61" s="35">
        <v>0.6</v>
      </c>
      <c r="L61" s="33">
        <f>J61-K61</f>
        <v>4.9</v>
      </c>
    </row>
    <row r="62" spans="1:12" ht="15">
      <c r="A62" s="11" t="s">
        <v>12</v>
      </c>
      <c r="B62" s="10" t="s">
        <v>44</v>
      </c>
      <c r="C62" s="10">
        <v>2.7</v>
      </c>
      <c r="D62" s="10">
        <v>2.6</v>
      </c>
      <c r="E62" s="10">
        <v>2.8</v>
      </c>
      <c r="F62" s="10"/>
      <c r="G62" s="10"/>
      <c r="H62" s="10">
        <f t="shared" si="3"/>
        <v>8.100000000000001</v>
      </c>
      <c r="I62" s="34"/>
      <c r="J62" s="34"/>
      <c r="K62" s="36"/>
      <c r="L62" s="34"/>
    </row>
    <row r="63" spans="1:12" ht="15">
      <c r="A63" s="10" t="s">
        <v>57</v>
      </c>
      <c r="B63" s="10" t="s">
        <v>43</v>
      </c>
      <c r="C63" s="10">
        <v>1.5</v>
      </c>
      <c r="D63" s="10">
        <v>1.4</v>
      </c>
      <c r="E63" s="10">
        <v>1.6</v>
      </c>
      <c r="F63" s="10"/>
      <c r="G63" s="10"/>
      <c r="H63" s="10">
        <f t="shared" si="3"/>
        <v>4.5</v>
      </c>
      <c r="I63" s="33">
        <f>H63+H64</f>
        <v>8.8</v>
      </c>
      <c r="J63" s="33">
        <f>I63/3</f>
        <v>2.9333333333333336</v>
      </c>
      <c r="K63" s="35">
        <v>1.4</v>
      </c>
      <c r="L63" s="33">
        <f>J63-K63</f>
        <v>1.5333333333333337</v>
      </c>
    </row>
    <row r="64" spans="1:12" ht="15">
      <c r="A64" s="11" t="s">
        <v>12</v>
      </c>
      <c r="B64" s="10" t="s">
        <v>44</v>
      </c>
      <c r="C64" s="10">
        <v>1.4</v>
      </c>
      <c r="D64" s="10">
        <v>1.4</v>
      </c>
      <c r="E64" s="10">
        <v>1.5</v>
      </c>
      <c r="F64" s="10"/>
      <c r="G64" s="10"/>
      <c r="H64" s="10">
        <f t="shared" si="3"/>
        <v>4.3</v>
      </c>
      <c r="I64" s="34"/>
      <c r="J64" s="34"/>
      <c r="K64" s="36"/>
      <c r="L64" s="34"/>
    </row>
    <row r="65" spans="1:12" ht="15">
      <c r="A65" s="10" t="s">
        <v>118</v>
      </c>
      <c r="B65" s="10" t="s">
        <v>43</v>
      </c>
      <c r="C65" s="10">
        <v>1.8</v>
      </c>
      <c r="D65" s="10">
        <v>1.9</v>
      </c>
      <c r="E65" s="10">
        <v>1.8</v>
      </c>
      <c r="F65" s="10"/>
      <c r="G65" s="10"/>
      <c r="H65" s="10">
        <f t="shared" si="3"/>
        <v>5.5</v>
      </c>
      <c r="I65" s="33">
        <f>H65+H66</f>
        <v>10.5</v>
      </c>
      <c r="J65" s="33">
        <f>I65/3</f>
        <v>3.5</v>
      </c>
      <c r="K65" s="35">
        <v>0.6</v>
      </c>
      <c r="L65" s="33">
        <f>J65-K65</f>
        <v>2.9</v>
      </c>
    </row>
    <row r="66" spans="1:12" ht="15">
      <c r="A66" s="11" t="s">
        <v>11</v>
      </c>
      <c r="B66" s="10" t="s">
        <v>44</v>
      </c>
      <c r="C66" s="10">
        <v>1.6</v>
      </c>
      <c r="D66" s="10">
        <v>1.7</v>
      </c>
      <c r="E66" s="10">
        <v>1.7</v>
      </c>
      <c r="F66" s="10"/>
      <c r="G66" s="10"/>
      <c r="H66" s="10">
        <f t="shared" si="3"/>
        <v>5</v>
      </c>
      <c r="I66" s="34"/>
      <c r="J66" s="34"/>
      <c r="K66" s="36"/>
      <c r="L66" s="34"/>
    </row>
    <row r="67" spans="1:12" ht="15">
      <c r="A67" s="10" t="s">
        <v>59</v>
      </c>
      <c r="B67" s="10" t="s">
        <v>43</v>
      </c>
      <c r="C67" s="10">
        <v>1.4</v>
      </c>
      <c r="D67" s="10">
        <v>1.3</v>
      </c>
      <c r="E67" s="10">
        <v>1.4</v>
      </c>
      <c r="F67" s="10"/>
      <c r="G67" s="10"/>
      <c r="H67" s="10">
        <f t="shared" si="3"/>
        <v>4.1</v>
      </c>
      <c r="I67" s="33">
        <f>H67+H68</f>
        <v>8</v>
      </c>
      <c r="J67" s="33">
        <f>I67/3</f>
        <v>2.6666666666666665</v>
      </c>
      <c r="K67" s="35">
        <v>0.6</v>
      </c>
      <c r="L67" s="33">
        <f>J67-K67</f>
        <v>2.0666666666666664</v>
      </c>
    </row>
    <row r="68" spans="1:12" ht="15">
      <c r="A68" s="11" t="s">
        <v>17</v>
      </c>
      <c r="B68" s="10" t="s">
        <v>44</v>
      </c>
      <c r="C68" s="10">
        <v>1.3</v>
      </c>
      <c r="D68" s="10">
        <v>1.3</v>
      </c>
      <c r="E68" s="10">
        <v>1.3</v>
      </c>
      <c r="F68" s="10"/>
      <c r="G68" s="10"/>
      <c r="H68" s="10">
        <f t="shared" si="3"/>
        <v>3.9000000000000004</v>
      </c>
      <c r="I68" s="34"/>
      <c r="J68" s="34"/>
      <c r="K68" s="36"/>
      <c r="L68" s="34"/>
    </row>
    <row r="69" spans="1:12" ht="15">
      <c r="A69" s="10" t="s">
        <v>58</v>
      </c>
      <c r="B69" s="10" t="s">
        <v>43</v>
      </c>
      <c r="C69" s="10">
        <v>2</v>
      </c>
      <c r="D69" s="10">
        <v>2</v>
      </c>
      <c r="E69" s="10">
        <v>2</v>
      </c>
      <c r="F69" s="10"/>
      <c r="G69" s="10"/>
      <c r="H69" s="10">
        <f t="shared" si="3"/>
        <v>6</v>
      </c>
      <c r="I69" s="33">
        <f>H69+H70</f>
        <v>11.9</v>
      </c>
      <c r="J69" s="33">
        <f>I69/3</f>
        <v>3.966666666666667</v>
      </c>
      <c r="K69" s="35">
        <v>0.8</v>
      </c>
      <c r="L69" s="33">
        <f>J69-K69</f>
        <v>3.166666666666667</v>
      </c>
    </row>
    <row r="70" spans="1:12" ht="15">
      <c r="A70" s="11" t="s">
        <v>11</v>
      </c>
      <c r="B70" s="10" t="s">
        <v>44</v>
      </c>
      <c r="C70" s="10">
        <v>2</v>
      </c>
      <c r="D70" s="10">
        <v>2</v>
      </c>
      <c r="E70" s="10">
        <v>1.9</v>
      </c>
      <c r="F70" s="10"/>
      <c r="G70" s="10"/>
      <c r="H70" s="10">
        <f t="shared" si="3"/>
        <v>5.9</v>
      </c>
      <c r="I70" s="34"/>
      <c r="J70" s="34"/>
      <c r="K70" s="36"/>
      <c r="L70" s="34"/>
    </row>
    <row r="71" spans="1:12" ht="15">
      <c r="A71" s="10" t="s">
        <v>60</v>
      </c>
      <c r="B71" s="10" t="s">
        <v>43</v>
      </c>
      <c r="C71" s="10">
        <v>2.7</v>
      </c>
      <c r="D71" s="10">
        <v>2.8</v>
      </c>
      <c r="E71" s="10">
        <v>2.7</v>
      </c>
      <c r="F71" s="10"/>
      <c r="G71" s="10"/>
      <c r="H71" s="10">
        <f t="shared" si="3"/>
        <v>8.2</v>
      </c>
      <c r="I71" s="33">
        <f>H71+H72</f>
        <v>16.1</v>
      </c>
      <c r="J71" s="33">
        <f>I71/3</f>
        <v>5.366666666666667</v>
      </c>
      <c r="K71" s="35">
        <v>0.2</v>
      </c>
      <c r="L71" s="33">
        <f>J71-K71</f>
        <v>5.166666666666667</v>
      </c>
    </row>
    <row r="72" spans="1:12" ht="15">
      <c r="A72" s="11" t="s">
        <v>12</v>
      </c>
      <c r="B72" s="10" t="s">
        <v>44</v>
      </c>
      <c r="C72" s="10">
        <v>2.6</v>
      </c>
      <c r="D72" s="10">
        <v>2.6</v>
      </c>
      <c r="E72" s="10">
        <v>2.7</v>
      </c>
      <c r="F72" s="10"/>
      <c r="G72" s="10"/>
      <c r="H72" s="10">
        <f t="shared" si="3"/>
        <v>7.9</v>
      </c>
      <c r="I72" s="34"/>
      <c r="J72" s="34"/>
      <c r="K72" s="36"/>
      <c r="L72" s="34"/>
    </row>
    <row r="73" spans="1:12" ht="15">
      <c r="A73" s="10" t="s">
        <v>119</v>
      </c>
      <c r="B73" s="10" t="s">
        <v>43</v>
      </c>
      <c r="C73" s="10">
        <v>2.7</v>
      </c>
      <c r="D73" s="10">
        <v>2.7</v>
      </c>
      <c r="E73" s="10">
        <v>2.8</v>
      </c>
      <c r="F73" s="10"/>
      <c r="G73" s="10"/>
      <c r="H73" s="10">
        <f t="shared" si="3"/>
        <v>8.2</v>
      </c>
      <c r="I73" s="33">
        <f>H73+H74</f>
        <v>16.1</v>
      </c>
      <c r="J73" s="33">
        <f>I73/3</f>
        <v>5.366666666666667</v>
      </c>
      <c r="K73" s="35">
        <v>0.2</v>
      </c>
      <c r="L73" s="33">
        <f>J73-K73</f>
        <v>5.166666666666667</v>
      </c>
    </row>
    <row r="74" spans="1:12" ht="15">
      <c r="A74" s="11" t="s">
        <v>11</v>
      </c>
      <c r="B74" s="10" t="s">
        <v>44</v>
      </c>
      <c r="C74" s="10">
        <v>2.7</v>
      </c>
      <c r="D74" s="10">
        <v>2.5</v>
      </c>
      <c r="E74" s="10">
        <v>2.7</v>
      </c>
      <c r="F74" s="10"/>
      <c r="G74" s="10"/>
      <c r="H74" s="10">
        <f t="shared" si="3"/>
        <v>7.9</v>
      </c>
      <c r="I74" s="34"/>
      <c r="J74" s="34"/>
      <c r="K74" s="36"/>
      <c r="L74" s="34"/>
    </row>
    <row r="75" spans="1:12" ht="15">
      <c r="A75" s="10" t="s">
        <v>50</v>
      </c>
      <c r="B75" s="10" t="s">
        <v>43</v>
      </c>
      <c r="C75" s="10">
        <v>2.2</v>
      </c>
      <c r="D75" s="10">
        <v>2.3</v>
      </c>
      <c r="E75" s="10">
        <v>2.2</v>
      </c>
      <c r="F75" s="10"/>
      <c r="G75" s="10"/>
      <c r="H75" s="10">
        <f t="shared" si="3"/>
        <v>6.7</v>
      </c>
      <c r="I75" s="33">
        <f>H75+H76</f>
        <v>13.2</v>
      </c>
      <c r="J75" s="33">
        <f>I75/3</f>
        <v>4.3999999999999995</v>
      </c>
      <c r="K75" s="35">
        <v>0.2</v>
      </c>
      <c r="L75" s="33">
        <f>J75-K75</f>
        <v>4.199999999999999</v>
      </c>
    </row>
    <row r="76" spans="1:12" ht="15">
      <c r="A76" s="11" t="s">
        <v>120</v>
      </c>
      <c r="B76" s="10" t="s">
        <v>44</v>
      </c>
      <c r="C76" s="10">
        <v>2.1</v>
      </c>
      <c r="D76" s="10">
        <v>2.3</v>
      </c>
      <c r="E76" s="10">
        <v>2.1</v>
      </c>
      <c r="F76" s="10"/>
      <c r="G76" s="10"/>
      <c r="H76" s="10">
        <f t="shared" si="3"/>
        <v>6.5</v>
      </c>
      <c r="I76" s="34"/>
      <c r="J76" s="34"/>
      <c r="K76" s="36"/>
      <c r="L76" s="34"/>
    </row>
    <row r="77" spans="1:12" ht="15">
      <c r="A77" s="10" t="s">
        <v>63</v>
      </c>
      <c r="B77" s="10" t="s">
        <v>43</v>
      </c>
      <c r="C77" s="10">
        <v>1.9</v>
      </c>
      <c r="D77" s="10">
        <v>1.8</v>
      </c>
      <c r="E77" s="10">
        <v>1.8</v>
      </c>
      <c r="F77" s="10"/>
      <c r="G77" s="10"/>
      <c r="H77" s="10">
        <f t="shared" si="3"/>
        <v>5.5</v>
      </c>
      <c r="I77" s="33">
        <f>H77+H78</f>
        <v>10.8</v>
      </c>
      <c r="J77" s="33">
        <f>I77/3</f>
        <v>3.6</v>
      </c>
      <c r="K77" s="35">
        <v>0.6</v>
      </c>
      <c r="L77" s="33">
        <f>J77-K77</f>
        <v>3</v>
      </c>
    </row>
    <row r="78" spans="1:12" ht="15">
      <c r="A78" s="11" t="s">
        <v>11</v>
      </c>
      <c r="B78" s="10" t="s">
        <v>44</v>
      </c>
      <c r="C78" s="10">
        <v>1.7</v>
      </c>
      <c r="D78" s="10">
        <v>1.8</v>
      </c>
      <c r="E78" s="10">
        <v>1.8</v>
      </c>
      <c r="F78" s="10"/>
      <c r="G78" s="10"/>
      <c r="H78" s="10">
        <f t="shared" si="3"/>
        <v>5.3</v>
      </c>
      <c r="I78" s="34"/>
      <c r="J78" s="34"/>
      <c r="K78" s="36"/>
      <c r="L78" s="34"/>
    </row>
    <row r="79" spans="1:12" ht="15">
      <c r="A79" s="10" t="s">
        <v>64</v>
      </c>
      <c r="B79" s="10" t="s">
        <v>43</v>
      </c>
      <c r="C79" s="10">
        <v>2.2</v>
      </c>
      <c r="D79" s="10">
        <v>2.4</v>
      </c>
      <c r="E79" s="10">
        <v>2.4</v>
      </c>
      <c r="F79" s="10"/>
      <c r="G79" s="10"/>
      <c r="H79" s="10">
        <f t="shared" si="3"/>
        <v>7</v>
      </c>
      <c r="I79" s="33">
        <f>H79+H80</f>
        <v>13.8</v>
      </c>
      <c r="J79" s="33">
        <f>I79/3</f>
        <v>4.6000000000000005</v>
      </c>
      <c r="K79" s="35">
        <v>0.6</v>
      </c>
      <c r="L79" s="33">
        <f>J79-K79</f>
        <v>4.000000000000001</v>
      </c>
    </row>
    <row r="80" spans="1:12" ht="15">
      <c r="A80" s="11" t="s">
        <v>11</v>
      </c>
      <c r="B80" s="10" t="s">
        <v>44</v>
      </c>
      <c r="C80" s="10">
        <v>2.2</v>
      </c>
      <c r="D80" s="10">
        <v>2.3</v>
      </c>
      <c r="E80" s="10">
        <v>2.3</v>
      </c>
      <c r="F80" s="10"/>
      <c r="G80" s="10"/>
      <c r="H80" s="10">
        <f t="shared" si="3"/>
        <v>6.8</v>
      </c>
      <c r="I80" s="34"/>
      <c r="J80" s="34"/>
      <c r="K80" s="36"/>
      <c r="L80" s="34"/>
    </row>
    <row r="81" ht="15.75" thickBot="1"/>
    <row r="82" spans="1:11" ht="16.5" thickBot="1">
      <c r="A82" s="37" t="s">
        <v>122</v>
      </c>
      <c r="B82" s="38"/>
      <c r="C82" s="38"/>
      <c r="D82" s="39"/>
      <c r="E82" s="1"/>
      <c r="F82" s="1"/>
      <c r="G82" s="1"/>
      <c r="H82" s="1"/>
      <c r="I82" s="1"/>
      <c r="J82" s="1"/>
      <c r="K82" s="2"/>
    </row>
    <row r="84" spans="1:12" ht="15">
      <c r="A84" s="9" t="s">
        <v>45</v>
      </c>
      <c r="B84" s="9"/>
      <c r="C84" s="9" t="s">
        <v>2</v>
      </c>
      <c r="D84" s="9" t="s">
        <v>3</v>
      </c>
      <c r="E84" s="9" t="s">
        <v>4</v>
      </c>
      <c r="F84" s="9" t="s">
        <v>5</v>
      </c>
      <c r="G84" s="9" t="s">
        <v>6</v>
      </c>
      <c r="H84" s="9" t="s">
        <v>41</v>
      </c>
      <c r="I84" s="9" t="s">
        <v>8</v>
      </c>
      <c r="J84" s="9" t="s">
        <v>42</v>
      </c>
      <c r="K84" s="9" t="s">
        <v>9</v>
      </c>
      <c r="L84" s="9" t="s">
        <v>8</v>
      </c>
    </row>
    <row r="85" spans="1:12" ht="15">
      <c r="A85" s="10" t="s">
        <v>67</v>
      </c>
      <c r="B85" s="10" t="s">
        <v>43</v>
      </c>
      <c r="C85" s="10">
        <v>2.4</v>
      </c>
      <c r="D85" s="10">
        <v>2.5</v>
      </c>
      <c r="E85" s="10">
        <v>2.3</v>
      </c>
      <c r="F85" s="10"/>
      <c r="G85" s="10"/>
      <c r="H85" s="10">
        <f>C85+D85+E85+F85</f>
        <v>7.2</v>
      </c>
      <c r="I85" s="33">
        <f>H85+H86</f>
        <v>14.1</v>
      </c>
      <c r="J85" s="33">
        <f>I85/3</f>
        <v>4.7</v>
      </c>
      <c r="K85" s="35">
        <v>0.8</v>
      </c>
      <c r="L85" s="33">
        <f>J85-K85</f>
        <v>3.9000000000000004</v>
      </c>
    </row>
    <row r="86" spans="1:12" ht="15">
      <c r="A86" s="11" t="s">
        <v>17</v>
      </c>
      <c r="B86" s="10" t="s">
        <v>44</v>
      </c>
      <c r="C86" s="10">
        <v>2.3</v>
      </c>
      <c r="D86" s="10">
        <v>2.4</v>
      </c>
      <c r="E86" s="10">
        <v>2.2</v>
      </c>
      <c r="F86" s="10"/>
      <c r="G86" s="10"/>
      <c r="H86" s="10">
        <f aca="true" t="shared" si="4" ref="H86:H94">C86+D86+E86+F86</f>
        <v>6.8999999999999995</v>
      </c>
      <c r="I86" s="34"/>
      <c r="J86" s="34"/>
      <c r="K86" s="36"/>
      <c r="L86" s="34"/>
    </row>
    <row r="87" spans="1:12" ht="15">
      <c r="A87" s="10" t="s">
        <v>68</v>
      </c>
      <c r="B87" s="10" t="s">
        <v>43</v>
      </c>
      <c r="C87" s="10">
        <v>2.7</v>
      </c>
      <c r="D87" s="10">
        <v>2.8</v>
      </c>
      <c r="E87" s="10">
        <v>2.5</v>
      </c>
      <c r="F87" s="10"/>
      <c r="G87" s="10"/>
      <c r="H87" s="10">
        <f t="shared" si="4"/>
        <v>8</v>
      </c>
      <c r="I87" s="33">
        <f>H87+H88</f>
        <v>16.1</v>
      </c>
      <c r="J87" s="33">
        <f>I87/3</f>
        <v>5.366666666666667</v>
      </c>
      <c r="K87" s="35">
        <v>0.4</v>
      </c>
      <c r="L87" s="33">
        <f>J87-K87</f>
        <v>4.966666666666667</v>
      </c>
    </row>
    <row r="88" spans="1:12" ht="15">
      <c r="A88" s="11" t="s">
        <v>12</v>
      </c>
      <c r="B88" s="10" t="s">
        <v>44</v>
      </c>
      <c r="C88" s="10">
        <v>2.8</v>
      </c>
      <c r="D88" s="10">
        <v>2.8</v>
      </c>
      <c r="E88" s="10">
        <v>2.5</v>
      </c>
      <c r="F88" s="10"/>
      <c r="G88" s="10"/>
      <c r="H88" s="10">
        <f t="shared" si="4"/>
        <v>8.1</v>
      </c>
      <c r="I88" s="34"/>
      <c r="J88" s="34"/>
      <c r="K88" s="36"/>
      <c r="L88" s="34"/>
    </row>
    <row r="89" spans="1:12" ht="15">
      <c r="A89" s="10" t="s">
        <v>123</v>
      </c>
      <c r="B89" s="10" t="s">
        <v>43</v>
      </c>
      <c r="C89" s="10">
        <v>2.2</v>
      </c>
      <c r="D89" s="10">
        <v>2.3</v>
      </c>
      <c r="E89" s="10">
        <v>2</v>
      </c>
      <c r="F89" s="10"/>
      <c r="G89" s="10"/>
      <c r="H89" s="10">
        <f t="shared" si="4"/>
        <v>6.5</v>
      </c>
      <c r="I89" s="33">
        <f>H89+H90</f>
        <v>12.7</v>
      </c>
      <c r="J89" s="33">
        <f>I89/3</f>
        <v>4.233333333333333</v>
      </c>
      <c r="K89" s="35">
        <v>0.8</v>
      </c>
      <c r="L89" s="33">
        <f>J89-K89</f>
        <v>3.4333333333333336</v>
      </c>
    </row>
    <row r="90" spans="1:12" ht="15">
      <c r="A90" s="11" t="s">
        <v>17</v>
      </c>
      <c r="B90" s="10" t="s">
        <v>44</v>
      </c>
      <c r="C90" s="10">
        <v>2</v>
      </c>
      <c r="D90" s="10">
        <v>2.2</v>
      </c>
      <c r="E90" s="10">
        <v>2</v>
      </c>
      <c r="F90" s="10"/>
      <c r="G90" s="10"/>
      <c r="H90" s="10">
        <f t="shared" si="4"/>
        <v>6.2</v>
      </c>
      <c r="I90" s="34"/>
      <c r="J90" s="34"/>
      <c r="K90" s="36"/>
      <c r="L90" s="34"/>
    </row>
    <row r="91" spans="1:12" ht="15">
      <c r="A91" s="10" t="s">
        <v>61</v>
      </c>
      <c r="B91" s="10" t="s">
        <v>43</v>
      </c>
      <c r="C91" s="10">
        <v>3.2</v>
      </c>
      <c r="D91" s="10">
        <v>3.1</v>
      </c>
      <c r="E91" s="10">
        <v>3.1</v>
      </c>
      <c r="F91" s="10"/>
      <c r="G91" s="10"/>
      <c r="H91" s="10">
        <f t="shared" si="4"/>
        <v>9.4</v>
      </c>
      <c r="I91" s="33">
        <f>H91+H92</f>
        <v>18.5</v>
      </c>
      <c r="J91" s="33">
        <f>I91/3</f>
        <v>6.166666666666667</v>
      </c>
      <c r="K91" s="35">
        <v>0.2</v>
      </c>
      <c r="L91" s="33">
        <f>J91-K91</f>
        <v>5.966666666666667</v>
      </c>
    </row>
    <row r="92" spans="1:12" ht="15">
      <c r="A92" s="11" t="s">
        <v>12</v>
      </c>
      <c r="B92" s="10" t="s">
        <v>44</v>
      </c>
      <c r="C92" s="10">
        <v>3.1</v>
      </c>
      <c r="D92" s="10">
        <v>3</v>
      </c>
      <c r="E92" s="10">
        <v>3</v>
      </c>
      <c r="F92" s="10"/>
      <c r="G92" s="10"/>
      <c r="H92" s="10">
        <f t="shared" si="4"/>
        <v>9.1</v>
      </c>
      <c r="I92" s="34"/>
      <c r="J92" s="34"/>
      <c r="K92" s="36"/>
      <c r="L92" s="34"/>
    </row>
    <row r="93" spans="1:12" ht="15">
      <c r="A93" s="10" t="s">
        <v>124</v>
      </c>
      <c r="B93" s="10" t="s">
        <v>43</v>
      </c>
      <c r="C93" s="10">
        <v>2.9</v>
      </c>
      <c r="D93" s="10">
        <v>2.9</v>
      </c>
      <c r="E93" s="10">
        <v>2.4</v>
      </c>
      <c r="F93" s="10"/>
      <c r="G93" s="10"/>
      <c r="H93" s="10">
        <f t="shared" si="4"/>
        <v>8.2</v>
      </c>
      <c r="I93" s="33">
        <f>H93+H94</f>
        <v>16.299999999999997</v>
      </c>
      <c r="J93" s="33">
        <f>I93/3</f>
        <v>5.433333333333333</v>
      </c>
      <c r="K93" s="35">
        <v>0.8</v>
      </c>
      <c r="L93" s="33">
        <f>J93-K93</f>
        <v>4.633333333333333</v>
      </c>
    </row>
    <row r="94" spans="1:12" ht="15">
      <c r="A94" s="11" t="s">
        <v>13</v>
      </c>
      <c r="B94" s="10" t="s">
        <v>44</v>
      </c>
      <c r="C94" s="10">
        <v>2.8</v>
      </c>
      <c r="D94" s="10">
        <v>2.9</v>
      </c>
      <c r="E94" s="10">
        <v>2.4</v>
      </c>
      <c r="F94" s="10"/>
      <c r="G94" s="10"/>
      <c r="H94" s="10">
        <f t="shared" si="4"/>
        <v>8.1</v>
      </c>
      <c r="I94" s="34"/>
      <c r="J94" s="34"/>
      <c r="K94" s="36"/>
      <c r="L94" s="34"/>
    </row>
    <row r="95" ht="15.75" thickBot="1"/>
    <row r="96" spans="1:11" ht="16.5" thickBot="1">
      <c r="A96" s="37" t="s">
        <v>125</v>
      </c>
      <c r="B96" s="38"/>
      <c r="C96" s="38"/>
      <c r="D96" s="39"/>
      <c r="E96" s="1"/>
      <c r="F96" s="1"/>
      <c r="G96" s="1"/>
      <c r="H96" s="1"/>
      <c r="I96" s="1"/>
      <c r="J96" s="1"/>
      <c r="K96" s="2"/>
    </row>
    <row r="98" spans="1:12" ht="15">
      <c r="A98" s="9" t="s">
        <v>45</v>
      </c>
      <c r="B98" s="9"/>
      <c r="C98" s="9" t="s">
        <v>2</v>
      </c>
      <c r="D98" s="9" t="s">
        <v>3</v>
      </c>
      <c r="E98" s="9" t="s">
        <v>4</v>
      </c>
      <c r="F98" s="9" t="s">
        <v>5</v>
      </c>
      <c r="G98" s="9" t="s">
        <v>6</v>
      </c>
      <c r="H98" s="9" t="s">
        <v>41</v>
      </c>
      <c r="I98" s="9" t="s">
        <v>8</v>
      </c>
      <c r="J98" s="9" t="s">
        <v>42</v>
      </c>
      <c r="K98" s="9" t="s">
        <v>9</v>
      </c>
      <c r="L98" s="9" t="s">
        <v>8</v>
      </c>
    </row>
    <row r="99" spans="1:12" ht="15">
      <c r="A99" s="10" t="s">
        <v>70</v>
      </c>
      <c r="B99" s="10" t="s">
        <v>43</v>
      </c>
      <c r="C99" s="10">
        <v>2.1</v>
      </c>
      <c r="D99" s="10">
        <v>2.4</v>
      </c>
      <c r="E99" s="10">
        <v>2.2</v>
      </c>
      <c r="F99" s="10"/>
      <c r="G99" s="10"/>
      <c r="H99" s="10">
        <f aca="true" t="shared" si="5" ref="H99:H104">C99+D99+E99+F99</f>
        <v>6.7</v>
      </c>
      <c r="I99" s="33">
        <f>H99+H100</f>
        <v>13.100000000000001</v>
      </c>
      <c r="J99" s="33">
        <f>I99/3</f>
        <v>4.366666666666667</v>
      </c>
      <c r="K99" s="35">
        <v>0.2</v>
      </c>
      <c r="L99" s="33">
        <f>J99-K99</f>
        <v>4.166666666666667</v>
      </c>
    </row>
    <row r="100" spans="1:12" ht="15">
      <c r="A100" s="11" t="s">
        <v>12</v>
      </c>
      <c r="B100" s="10" t="s">
        <v>44</v>
      </c>
      <c r="C100" s="10">
        <v>2</v>
      </c>
      <c r="D100" s="10">
        <v>2.3</v>
      </c>
      <c r="E100" s="10">
        <v>2.1</v>
      </c>
      <c r="F100" s="10"/>
      <c r="G100" s="10"/>
      <c r="H100" s="10">
        <f t="shared" si="5"/>
        <v>6.4</v>
      </c>
      <c r="I100" s="34"/>
      <c r="J100" s="34"/>
      <c r="K100" s="36"/>
      <c r="L100" s="34"/>
    </row>
    <row r="101" spans="1:12" ht="15">
      <c r="A101" s="10" t="s">
        <v>126</v>
      </c>
      <c r="B101" s="10" t="s">
        <v>43</v>
      </c>
      <c r="C101" s="10">
        <v>2.3</v>
      </c>
      <c r="D101" s="10">
        <v>2.6</v>
      </c>
      <c r="E101" s="10">
        <v>2.5</v>
      </c>
      <c r="F101" s="10"/>
      <c r="G101" s="10"/>
      <c r="H101" s="10">
        <f t="shared" si="5"/>
        <v>7.4</v>
      </c>
      <c r="I101" s="33">
        <f>H101+H102</f>
        <v>14.600000000000001</v>
      </c>
      <c r="J101" s="33">
        <f>I101/3</f>
        <v>4.866666666666667</v>
      </c>
      <c r="K101" s="35">
        <v>0.2</v>
      </c>
      <c r="L101" s="33">
        <f>J101-K101</f>
        <v>4.666666666666667</v>
      </c>
    </row>
    <row r="102" spans="1:12" ht="15">
      <c r="A102" s="11" t="s">
        <v>88</v>
      </c>
      <c r="B102" s="10" t="s">
        <v>44</v>
      </c>
      <c r="C102" s="10">
        <v>2.1</v>
      </c>
      <c r="D102" s="10">
        <v>2.6</v>
      </c>
      <c r="E102" s="10">
        <v>2.5</v>
      </c>
      <c r="F102" s="10"/>
      <c r="G102" s="10"/>
      <c r="H102" s="10">
        <f t="shared" si="5"/>
        <v>7.2</v>
      </c>
      <c r="I102" s="34"/>
      <c r="J102" s="34"/>
      <c r="K102" s="36"/>
      <c r="L102" s="34"/>
    </row>
    <row r="103" spans="1:12" ht="15">
      <c r="A103" s="10" t="s">
        <v>69</v>
      </c>
      <c r="B103" s="10" t="s">
        <v>43</v>
      </c>
      <c r="C103" s="10">
        <v>2.2</v>
      </c>
      <c r="D103" s="10">
        <v>2.5</v>
      </c>
      <c r="E103" s="10">
        <v>2.4</v>
      </c>
      <c r="F103" s="10"/>
      <c r="G103" s="10"/>
      <c r="H103" s="10">
        <f t="shared" si="5"/>
        <v>7.1</v>
      </c>
      <c r="I103" s="33">
        <f>H103+H104</f>
        <v>13.899999999999999</v>
      </c>
      <c r="J103" s="33">
        <f>I103/3</f>
        <v>4.633333333333333</v>
      </c>
      <c r="K103" s="35">
        <v>0</v>
      </c>
      <c r="L103" s="33">
        <f>J103-K103</f>
        <v>4.633333333333333</v>
      </c>
    </row>
    <row r="104" spans="1:12" ht="15">
      <c r="A104" s="11" t="s">
        <v>11</v>
      </c>
      <c r="B104" s="10" t="s">
        <v>44</v>
      </c>
      <c r="C104" s="10">
        <v>2.1</v>
      </c>
      <c r="D104" s="10">
        <v>2.4</v>
      </c>
      <c r="E104" s="10">
        <v>2.3</v>
      </c>
      <c r="F104" s="10"/>
      <c r="G104" s="10"/>
      <c r="H104" s="10">
        <f t="shared" si="5"/>
        <v>6.8</v>
      </c>
      <c r="I104" s="34"/>
      <c r="J104" s="34"/>
      <c r="K104" s="36"/>
      <c r="L104" s="34"/>
    </row>
    <row r="105" ht="15.75" thickBot="1"/>
    <row r="106" spans="1:11" ht="16.5" thickBot="1">
      <c r="A106" s="37" t="s">
        <v>127</v>
      </c>
      <c r="B106" s="38"/>
      <c r="C106" s="38"/>
      <c r="D106" s="39"/>
      <c r="E106" s="1"/>
      <c r="F106" s="1"/>
      <c r="G106" s="1"/>
      <c r="H106" s="1"/>
      <c r="I106" s="1"/>
      <c r="J106" s="1"/>
      <c r="K106" s="2"/>
    </row>
    <row r="108" spans="1:12" ht="15">
      <c r="A108" s="9" t="s">
        <v>45</v>
      </c>
      <c r="B108" s="9"/>
      <c r="C108" s="9" t="s">
        <v>2</v>
      </c>
      <c r="D108" s="9" t="s">
        <v>3</v>
      </c>
      <c r="E108" s="9" t="s">
        <v>4</v>
      </c>
      <c r="F108" s="9" t="s">
        <v>5</v>
      </c>
      <c r="G108" s="9" t="s">
        <v>6</v>
      </c>
      <c r="H108" s="9" t="s">
        <v>41</v>
      </c>
      <c r="I108" s="9" t="s">
        <v>8</v>
      </c>
      <c r="J108" s="9" t="s">
        <v>42</v>
      </c>
      <c r="K108" s="9" t="s">
        <v>9</v>
      </c>
      <c r="L108" s="9" t="s">
        <v>8</v>
      </c>
    </row>
    <row r="109" spans="1:12" ht="15">
      <c r="A109" s="10" t="s">
        <v>128</v>
      </c>
      <c r="B109" s="10" t="s">
        <v>43</v>
      </c>
      <c r="C109" s="10">
        <v>2</v>
      </c>
      <c r="D109" s="10">
        <v>2.2</v>
      </c>
      <c r="E109" s="10">
        <v>1.7</v>
      </c>
      <c r="F109" s="10"/>
      <c r="G109" s="10"/>
      <c r="H109" s="10">
        <f>C109+D109+E109+F109</f>
        <v>5.9</v>
      </c>
      <c r="I109" s="33">
        <f>H109+H110</f>
        <v>11.4</v>
      </c>
      <c r="J109" s="33">
        <f>I109/3</f>
        <v>3.8000000000000003</v>
      </c>
      <c r="K109" s="35">
        <v>1</v>
      </c>
      <c r="L109" s="33">
        <f>J109-K109</f>
        <v>2.8000000000000003</v>
      </c>
    </row>
    <row r="110" spans="1:12" ht="15">
      <c r="A110" s="11" t="s">
        <v>12</v>
      </c>
      <c r="B110" s="10" t="s">
        <v>44</v>
      </c>
      <c r="C110" s="10">
        <v>1.9</v>
      </c>
      <c r="D110" s="10">
        <v>2.1</v>
      </c>
      <c r="E110" s="10">
        <v>1.5</v>
      </c>
      <c r="F110" s="10"/>
      <c r="G110" s="10"/>
      <c r="H110" s="10">
        <f aca="true" t="shared" si="6" ref="H110:H115">C110+D110+E110+F110</f>
        <v>5.5</v>
      </c>
      <c r="I110" s="34"/>
      <c r="J110" s="34"/>
      <c r="K110" s="36"/>
      <c r="L110" s="34"/>
    </row>
    <row r="111" spans="1:12" ht="15">
      <c r="A111" s="10" t="s">
        <v>129</v>
      </c>
      <c r="B111" s="10" t="s">
        <v>43</v>
      </c>
      <c r="C111" s="10">
        <v>2.2</v>
      </c>
      <c r="D111" s="10">
        <v>2.4</v>
      </c>
      <c r="E111" s="10">
        <v>2</v>
      </c>
      <c r="F111" s="10"/>
      <c r="G111" s="10"/>
      <c r="H111" s="10">
        <f t="shared" si="6"/>
        <v>6.6</v>
      </c>
      <c r="I111" s="33">
        <f>H111+H112</f>
        <v>13</v>
      </c>
      <c r="J111" s="33">
        <f>I111/3</f>
        <v>4.333333333333333</v>
      </c>
      <c r="K111" s="35">
        <v>0.2</v>
      </c>
      <c r="L111" s="33">
        <f>J111-K111</f>
        <v>4.133333333333333</v>
      </c>
    </row>
    <row r="112" spans="1:12" ht="15">
      <c r="A112" s="11" t="s">
        <v>46</v>
      </c>
      <c r="B112" s="10" t="s">
        <v>44</v>
      </c>
      <c r="C112" s="10">
        <v>2.1</v>
      </c>
      <c r="D112" s="10">
        <v>2.3</v>
      </c>
      <c r="E112" s="10">
        <v>2</v>
      </c>
      <c r="F112" s="10"/>
      <c r="G112" s="10"/>
      <c r="H112" s="10">
        <f t="shared" si="6"/>
        <v>6.4</v>
      </c>
      <c r="I112" s="34"/>
      <c r="J112" s="34"/>
      <c r="K112" s="36"/>
      <c r="L112" s="34"/>
    </row>
    <row r="113" spans="1:12" ht="15">
      <c r="A113" s="10" t="s">
        <v>130</v>
      </c>
      <c r="B113" s="10" t="s">
        <v>43</v>
      </c>
      <c r="C113" s="10">
        <v>2.5</v>
      </c>
      <c r="D113" s="10">
        <v>2.7</v>
      </c>
      <c r="E113" s="10">
        <v>2.2</v>
      </c>
      <c r="F113" s="10"/>
      <c r="G113" s="10"/>
      <c r="H113" s="10">
        <f t="shared" si="6"/>
        <v>7.4</v>
      </c>
      <c r="I113" s="33">
        <f>H113+H114</f>
        <v>14.7</v>
      </c>
      <c r="J113" s="33">
        <f>I113/3</f>
        <v>4.8999999999999995</v>
      </c>
      <c r="K113" s="35">
        <v>1.6</v>
      </c>
      <c r="L113" s="33">
        <f>J113-K113</f>
        <v>3.2999999999999994</v>
      </c>
    </row>
    <row r="114" spans="1:12" ht="15">
      <c r="A114" s="11" t="s">
        <v>13</v>
      </c>
      <c r="B114" s="10" t="s">
        <v>44</v>
      </c>
      <c r="C114" s="10">
        <v>2.4</v>
      </c>
      <c r="D114" s="10">
        <v>2.6</v>
      </c>
      <c r="E114" s="10">
        <v>2.3</v>
      </c>
      <c r="F114" s="10"/>
      <c r="G114" s="10"/>
      <c r="H114" s="10">
        <f t="shared" si="6"/>
        <v>7.3</v>
      </c>
      <c r="I114" s="34"/>
      <c r="J114" s="34"/>
      <c r="K114" s="36"/>
      <c r="L114" s="34"/>
    </row>
    <row r="115" spans="1:12" ht="15">
      <c r="A115" s="10" t="s">
        <v>131</v>
      </c>
      <c r="B115" s="10" t="s">
        <v>43</v>
      </c>
      <c r="C115" s="10">
        <v>2.3</v>
      </c>
      <c r="D115" s="10">
        <v>2.6</v>
      </c>
      <c r="E115" s="10">
        <v>2.4</v>
      </c>
      <c r="F115" s="10"/>
      <c r="G115" s="10"/>
      <c r="H115" s="10">
        <f t="shared" si="6"/>
        <v>7.300000000000001</v>
      </c>
      <c r="I115" s="33">
        <f>H115+H116</f>
        <v>14.5</v>
      </c>
      <c r="J115" s="33">
        <f>I115/3</f>
        <v>4.833333333333333</v>
      </c>
      <c r="K115" s="35">
        <v>1.2</v>
      </c>
      <c r="L115" s="33">
        <f>J115-K115</f>
        <v>3.633333333333333</v>
      </c>
    </row>
    <row r="116" spans="1:12" ht="15">
      <c r="A116" s="11" t="s">
        <v>13</v>
      </c>
      <c r="B116" s="10" t="s">
        <v>44</v>
      </c>
      <c r="C116" s="10">
        <v>2.2</v>
      </c>
      <c r="D116" s="10">
        <v>2.5</v>
      </c>
      <c r="E116" s="10">
        <v>2.5</v>
      </c>
      <c r="F116" s="10"/>
      <c r="G116" s="10"/>
      <c r="H116" s="10">
        <f>C116+D116+E116</f>
        <v>7.2</v>
      </c>
      <c r="I116" s="34"/>
      <c r="J116" s="34"/>
      <c r="K116" s="36"/>
      <c r="L116" s="34"/>
    </row>
    <row r="117" ht="15.75" thickBot="1"/>
    <row r="118" spans="1:11" ht="16.5" thickBot="1">
      <c r="A118" s="37" t="s">
        <v>136</v>
      </c>
      <c r="B118" s="38"/>
      <c r="C118" s="38"/>
      <c r="D118" s="39"/>
      <c r="E118" s="1"/>
      <c r="F118" s="1"/>
      <c r="G118" s="1"/>
      <c r="H118" s="1"/>
      <c r="I118" s="1"/>
      <c r="J118" s="1"/>
      <c r="K118" s="2"/>
    </row>
    <row r="120" spans="1:12" ht="15">
      <c r="A120" s="9" t="s">
        <v>45</v>
      </c>
      <c r="B120" s="9"/>
      <c r="C120" s="9" t="s">
        <v>2</v>
      </c>
      <c r="D120" s="9" t="s">
        <v>3</v>
      </c>
      <c r="E120" s="9" t="s">
        <v>4</v>
      </c>
      <c r="F120" s="9" t="s">
        <v>5</v>
      </c>
      <c r="G120" s="9" t="s">
        <v>6</v>
      </c>
      <c r="H120" s="9" t="s">
        <v>41</v>
      </c>
      <c r="I120" s="9" t="s">
        <v>8</v>
      </c>
      <c r="J120" s="9" t="s">
        <v>42</v>
      </c>
      <c r="K120" s="9" t="s">
        <v>9</v>
      </c>
      <c r="L120" s="9" t="s">
        <v>8</v>
      </c>
    </row>
    <row r="121" spans="1:12" ht="15">
      <c r="A121" s="10" t="s">
        <v>73</v>
      </c>
      <c r="B121" s="10" t="s">
        <v>43</v>
      </c>
      <c r="C121" s="10">
        <v>3.9</v>
      </c>
      <c r="D121" s="10">
        <v>4</v>
      </c>
      <c r="E121" s="10">
        <v>3.8</v>
      </c>
      <c r="F121" s="10"/>
      <c r="G121" s="10"/>
      <c r="H121" s="10">
        <f>SUM(C121:G121)</f>
        <v>11.7</v>
      </c>
      <c r="I121" s="33">
        <f>H121+H122</f>
        <v>23.2</v>
      </c>
      <c r="J121" s="33">
        <f>I121/3</f>
        <v>7.733333333333333</v>
      </c>
      <c r="K121" s="35">
        <v>0.2</v>
      </c>
      <c r="L121" s="33">
        <f>J121-K121</f>
        <v>7.533333333333333</v>
      </c>
    </row>
    <row r="122" spans="1:12" ht="15">
      <c r="A122" s="11" t="s">
        <v>17</v>
      </c>
      <c r="B122" s="10" t="s">
        <v>44</v>
      </c>
      <c r="C122" s="10">
        <v>3.8</v>
      </c>
      <c r="D122" s="10">
        <v>3.9</v>
      </c>
      <c r="E122" s="10">
        <v>3.8</v>
      </c>
      <c r="F122" s="10"/>
      <c r="G122" s="10"/>
      <c r="H122" s="10">
        <f aca="true" t="shared" si="7" ref="H122:H130">SUM(C122:G122)</f>
        <v>11.5</v>
      </c>
      <c r="I122" s="34"/>
      <c r="J122" s="34"/>
      <c r="K122" s="36"/>
      <c r="L122" s="34"/>
    </row>
    <row r="123" spans="1:12" ht="15">
      <c r="A123" s="10" t="s">
        <v>54</v>
      </c>
      <c r="B123" s="10" t="s">
        <v>43</v>
      </c>
      <c r="C123" s="10">
        <v>3.1</v>
      </c>
      <c r="D123" s="10">
        <v>3.3</v>
      </c>
      <c r="E123" s="10">
        <v>3.1</v>
      </c>
      <c r="F123" s="10"/>
      <c r="G123" s="10"/>
      <c r="H123" s="10">
        <f t="shared" si="7"/>
        <v>9.5</v>
      </c>
      <c r="I123" s="33">
        <f>H123+H124</f>
        <v>18.7</v>
      </c>
      <c r="J123" s="33">
        <f>I123/3</f>
        <v>6.233333333333333</v>
      </c>
      <c r="K123" s="35">
        <v>1.6</v>
      </c>
      <c r="L123" s="33">
        <f>J123-K123</f>
        <v>4.633333333333333</v>
      </c>
    </row>
    <row r="124" spans="1:12" ht="15">
      <c r="A124" s="11" t="s">
        <v>17</v>
      </c>
      <c r="B124" s="10" t="s">
        <v>44</v>
      </c>
      <c r="C124" s="10">
        <v>3</v>
      </c>
      <c r="D124" s="10">
        <v>3.2</v>
      </c>
      <c r="E124" s="10">
        <v>3</v>
      </c>
      <c r="F124" s="10"/>
      <c r="G124" s="10"/>
      <c r="H124" s="10">
        <f t="shared" si="7"/>
        <v>9.2</v>
      </c>
      <c r="I124" s="34"/>
      <c r="J124" s="34"/>
      <c r="K124" s="36"/>
      <c r="L124" s="34"/>
    </row>
    <row r="125" spans="1:12" ht="15">
      <c r="A125" s="10" t="s">
        <v>71</v>
      </c>
      <c r="B125" s="10" t="s">
        <v>43</v>
      </c>
      <c r="C125" s="10">
        <v>2.9</v>
      </c>
      <c r="D125" s="10">
        <v>3</v>
      </c>
      <c r="E125" s="10">
        <v>3.4</v>
      </c>
      <c r="F125" s="10"/>
      <c r="G125" s="10"/>
      <c r="H125" s="10">
        <f t="shared" si="7"/>
        <v>9.3</v>
      </c>
      <c r="I125" s="33">
        <f>H125+H126</f>
        <v>18.3</v>
      </c>
      <c r="J125" s="33">
        <f>I125/3</f>
        <v>6.1000000000000005</v>
      </c>
      <c r="K125" s="35">
        <v>0.6</v>
      </c>
      <c r="L125" s="33">
        <f>J125-K125</f>
        <v>5.500000000000001</v>
      </c>
    </row>
    <row r="126" spans="1:12" ht="15">
      <c r="A126" s="11" t="s">
        <v>11</v>
      </c>
      <c r="B126" s="10" t="s">
        <v>44</v>
      </c>
      <c r="C126" s="10">
        <v>2.8</v>
      </c>
      <c r="D126" s="10">
        <v>2.9</v>
      </c>
      <c r="E126" s="10">
        <v>3.3</v>
      </c>
      <c r="F126" s="10"/>
      <c r="G126" s="10"/>
      <c r="H126" s="10">
        <f t="shared" si="7"/>
        <v>9</v>
      </c>
      <c r="I126" s="34"/>
      <c r="J126" s="34"/>
      <c r="K126" s="36"/>
      <c r="L126" s="34"/>
    </row>
    <row r="127" spans="1:12" ht="15">
      <c r="A127" s="10" t="s">
        <v>74</v>
      </c>
      <c r="B127" s="10" t="s">
        <v>43</v>
      </c>
      <c r="C127" s="10">
        <v>3.4</v>
      </c>
      <c r="D127" s="10">
        <v>3.7</v>
      </c>
      <c r="E127" s="10">
        <v>2.9</v>
      </c>
      <c r="F127" s="10"/>
      <c r="G127" s="10"/>
      <c r="H127" s="10">
        <f t="shared" si="7"/>
        <v>10</v>
      </c>
      <c r="I127" s="33">
        <f>H127+H128</f>
        <v>19.9</v>
      </c>
      <c r="J127" s="33">
        <f>I127/3</f>
        <v>6.633333333333333</v>
      </c>
      <c r="K127" s="35">
        <v>0.4</v>
      </c>
      <c r="L127" s="33">
        <f>J127-K127</f>
        <v>6.2333333333333325</v>
      </c>
    </row>
    <row r="128" spans="1:12" ht="15">
      <c r="A128" s="11" t="s">
        <v>13</v>
      </c>
      <c r="B128" s="10" t="s">
        <v>44</v>
      </c>
      <c r="C128" s="10">
        <v>3.3</v>
      </c>
      <c r="D128" s="10">
        <v>3.7</v>
      </c>
      <c r="E128" s="10">
        <v>2.9</v>
      </c>
      <c r="F128" s="10"/>
      <c r="G128" s="10"/>
      <c r="H128" s="10">
        <f t="shared" si="7"/>
        <v>9.9</v>
      </c>
      <c r="I128" s="34"/>
      <c r="J128" s="34"/>
      <c r="K128" s="36"/>
      <c r="L128" s="34"/>
    </row>
    <row r="129" spans="1:12" ht="15">
      <c r="A129" s="10" t="s">
        <v>76</v>
      </c>
      <c r="B129" s="10" t="s">
        <v>43</v>
      </c>
      <c r="C129" s="10">
        <v>4.1</v>
      </c>
      <c r="D129" s="10">
        <v>4.1</v>
      </c>
      <c r="E129" s="10">
        <v>4</v>
      </c>
      <c r="F129" s="10"/>
      <c r="G129" s="10"/>
      <c r="H129" s="10">
        <f t="shared" si="7"/>
        <v>12.2</v>
      </c>
      <c r="I129" s="33">
        <f aca="true" t="shared" si="8" ref="I129:I137">H129+H130</f>
        <v>24.299999999999997</v>
      </c>
      <c r="J129" s="33">
        <f aca="true" t="shared" si="9" ref="J129:J137">I129/3</f>
        <v>8.1</v>
      </c>
      <c r="K129" s="35">
        <v>0.6</v>
      </c>
      <c r="L129" s="33">
        <f>J129-K129</f>
        <v>7.5</v>
      </c>
    </row>
    <row r="130" spans="1:12" ht="15">
      <c r="A130" s="11" t="s">
        <v>17</v>
      </c>
      <c r="B130" s="10" t="s">
        <v>44</v>
      </c>
      <c r="C130" s="10">
        <v>4</v>
      </c>
      <c r="D130" s="10">
        <v>4</v>
      </c>
      <c r="E130" s="10">
        <v>4.1</v>
      </c>
      <c r="F130" s="10"/>
      <c r="G130" s="10"/>
      <c r="H130" s="10">
        <f t="shared" si="7"/>
        <v>12.1</v>
      </c>
      <c r="I130" s="34"/>
      <c r="J130" s="34"/>
      <c r="K130" s="36"/>
      <c r="L130" s="34"/>
    </row>
    <row r="131" spans="1:12" ht="15">
      <c r="A131" s="10" t="s">
        <v>62</v>
      </c>
      <c r="B131" s="10" t="s">
        <v>43</v>
      </c>
      <c r="C131" s="10">
        <v>2.8</v>
      </c>
      <c r="D131" s="10">
        <v>3.2</v>
      </c>
      <c r="E131" s="10">
        <v>2.7</v>
      </c>
      <c r="F131" s="10"/>
      <c r="G131" s="10"/>
      <c r="H131" s="10">
        <f aca="true" t="shared" si="10" ref="H131:H138">SUM(C131:G131)</f>
        <v>8.7</v>
      </c>
      <c r="I131" s="33">
        <f t="shared" si="8"/>
        <v>17.3</v>
      </c>
      <c r="J131" s="33">
        <f t="shared" si="9"/>
        <v>5.766666666666667</v>
      </c>
      <c r="K131" s="35">
        <v>0.4</v>
      </c>
      <c r="L131" s="33">
        <f>J131-K131</f>
        <v>5.366666666666666</v>
      </c>
    </row>
    <row r="132" spans="1:12" ht="15">
      <c r="A132" s="11" t="s">
        <v>12</v>
      </c>
      <c r="B132" s="10" t="s">
        <v>44</v>
      </c>
      <c r="C132" s="10">
        <v>2.8</v>
      </c>
      <c r="D132" s="10">
        <v>3.1</v>
      </c>
      <c r="E132" s="10">
        <v>2.7</v>
      </c>
      <c r="F132" s="10"/>
      <c r="G132" s="10"/>
      <c r="H132" s="10">
        <f t="shared" si="10"/>
        <v>8.600000000000001</v>
      </c>
      <c r="I132" s="34"/>
      <c r="J132" s="34"/>
      <c r="K132" s="36"/>
      <c r="L132" s="34"/>
    </row>
    <row r="133" spans="1:12" ht="15">
      <c r="A133" s="10" t="s">
        <v>137</v>
      </c>
      <c r="B133" s="10" t="s">
        <v>43</v>
      </c>
      <c r="C133" s="10">
        <v>4</v>
      </c>
      <c r="D133" s="10">
        <v>4.2</v>
      </c>
      <c r="E133" s="10">
        <v>3.9</v>
      </c>
      <c r="F133" s="10"/>
      <c r="G133" s="10"/>
      <c r="H133" s="10">
        <f t="shared" si="10"/>
        <v>12.1</v>
      </c>
      <c r="I133" s="33">
        <f t="shared" si="8"/>
        <v>23.9</v>
      </c>
      <c r="J133" s="33">
        <f t="shared" si="9"/>
        <v>7.966666666666666</v>
      </c>
      <c r="K133" s="35">
        <v>0.4</v>
      </c>
      <c r="L133" s="33">
        <f>J133-K133</f>
        <v>7.5666666666666655</v>
      </c>
    </row>
    <row r="134" spans="1:12" ht="15">
      <c r="A134" s="11" t="s">
        <v>17</v>
      </c>
      <c r="B134" s="10" t="s">
        <v>44</v>
      </c>
      <c r="C134" s="10">
        <v>3.9</v>
      </c>
      <c r="D134" s="10">
        <v>4.1</v>
      </c>
      <c r="E134" s="10">
        <v>3.8</v>
      </c>
      <c r="F134" s="10"/>
      <c r="G134" s="10"/>
      <c r="H134" s="10">
        <f t="shared" si="10"/>
        <v>11.8</v>
      </c>
      <c r="I134" s="34"/>
      <c r="J134" s="34"/>
      <c r="K134" s="36"/>
      <c r="L134" s="34"/>
    </row>
    <row r="135" spans="1:12" ht="15">
      <c r="A135" s="10" t="s">
        <v>77</v>
      </c>
      <c r="B135" s="10" t="s">
        <v>43</v>
      </c>
      <c r="C135" s="10">
        <v>3.8</v>
      </c>
      <c r="D135" s="10">
        <v>3.9</v>
      </c>
      <c r="E135" s="10">
        <v>4.2</v>
      </c>
      <c r="F135" s="10"/>
      <c r="G135" s="10"/>
      <c r="H135" s="10">
        <f t="shared" si="10"/>
        <v>11.899999999999999</v>
      </c>
      <c r="I135" s="33">
        <f t="shared" si="8"/>
        <v>23.5</v>
      </c>
      <c r="J135" s="33">
        <f t="shared" si="9"/>
        <v>7.833333333333333</v>
      </c>
      <c r="K135" s="35">
        <v>0</v>
      </c>
      <c r="L135" s="33">
        <f>J135-K135</f>
        <v>7.833333333333333</v>
      </c>
    </row>
    <row r="136" spans="1:12" ht="15">
      <c r="A136" s="11" t="s">
        <v>11</v>
      </c>
      <c r="B136" s="10" t="s">
        <v>44</v>
      </c>
      <c r="C136" s="10">
        <v>3.6</v>
      </c>
      <c r="D136" s="10">
        <v>3.9</v>
      </c>
      <c r="E136" s="10">
        <v>4.1</v>
      </c>
      <c r="F136" s="10"/>
      <c r="G136" s="10"/>
      <c r="H136" s="10">
        <f t="shared" si="10"/>
        <v>11.6</v>
      </c>
      <c r="I136" s="34"/>
      <c r="J136" s="34"/>
      <c r="K136" s="36"/>
      <c r="L136" s="34"/>
    </row>
    <row r="137" spans="1:12" ht="15">
      <c r="A137" s="10" t="s">
        <v>72</v>
      </c>
      <c r="B137" s="10" t="s">
        <v>43</v>
      </c>
      <c r="C137" s="10">
        <v>3.5</v>
      </c>
      <c r="D137" s="10">
        <v>3.6</v>
      </c>
      <c r="E137" s="10">
        <v>3.7</v>
      </c>
      <c r="F137" s="10"/>
      <c r="G137" s="10"/>
      <c r="H137" s="10">
        <f t="shared" si="10"/>
        <v>10.8</v>
      </c>
      <c r="I137" s="33">
        <f t="shared" si="8"/>
        <v>21.200000000000003</v>
      </c>
      <c r="J137" s="33">
        <f t="shared" si="9"/>
        <v>7.066666666666667</v>
      </c>
      <c r="K137" s="35">
        <v>0.6</v>
      </c>
      <c r="L137" s="33">
        <f>J137-K137</f>
        <v>6.466666666666668</v>
      </c>
    </row>
    <row r="138" spans="1:12" ht="15">
      <c r="A138" s="11" t="s">
        <v>12</v>
      </c>
      <c r="B138" s="10" t="s">
        <v>44</v>
      </c>
      <c r="C138" s="10">
        <v>3.3</v>
      </c>
      <c r="D138" s="10">
        <v>3.6</v>
      </c>
      <c r="E138" s="10">
        <v>3.5</v>
      </c>
      <c r="F138" s="10"/>
      <c r="G138" s="10"/>
      <c r="H138" s="10">
        <f t="shared" si="10"/>
        <v>10.4</v>
      </c>
      <c r="I138" s="34"/>
      <c r="J138" s="34"/>
      <c r="K138" s="36"/>
      <c r="L138" s="34"/>
    </row>
    <row r="139" ht="15.75" thickBot="1"/>
    <row r="140" spans="1:11" ht="16.5" thickBot="1">
      <c r="A140" s="37" t="s">
        <v>135</v>
      </c>
      <c r="B140" s="38"/>
      <c r="C140" s="38"/>
      <c r="D140" s="39"/>
      <c r="E140" s="1"/>
      <c r="F140" s="1"/>
      <c r="G140" s="1"/>
      <c r="H140" s="1"/>
      <c r="I140" s="1"/>
      <c r="J140" s="1"/>
      <c r="K140" s="2"/>
    </row>
    <row r="142" spans="1:12" ht="15">
      <c r="A142" s="9" t="s">
        <v>45</v>
      </c>
      <c r="B142" s="9"/>
      <c r="C142" s="9" t="s">
        <v>2</v>
      </c>
      <c r="D142" s="9" t="s">
        <v>3</v>
      </c>
      <c r="E142" s="9" t="s">
        <v>4</v>
      </c>
      <c r="F142" s="9" t="s">
        <v>5</v>
      </c>
      <c r="G142" s="9" t="s">
        <v>6</v>
      </c>
      <c r="H142" s="9" t="s">
        <v>41</v>
      </c>
      <c r="I142" s="9" t="s">
        <v>8</v>
      </c>
      <c r="J142" s="9" t="s">
        <v>42</v>
      </c>
      <c r="K142" s="9" t="s">
        <v>9</v>
      </c>
      <c r="L142" s="9" t="s">
        <v>8</v>
      </c>
    </row>
    <row r="143" spans="1:12" ht="15">
      <c r="A143" s="10" t="s">
        <v>78</v>
      </c>
      <c r="B143" s="10" t="s">
        <v>43</v>
      </c>
      <c r="C143" s="10">
        <v>4.5</v>
      </c>
      <c r="D143" s="10">
        <v>4.7</v>
      </c>
      <c r="E143" s="10">
        <v>4.5</v>
      </c>
      <c r="F143" s="10"/>
      <c r="G143" s="10"/>
      <c r="H143" s="10">
        <f>SUM(C143:G143)</f>
        <v>13.7</v>
      </c>
      <c r="I143" s="33">
        <f>H143+H144</f>
        <v>27.1</v>
      </c>
      <c r="J143" s="33">
        <f>I143/3</f>
        <v>9.033333333333333</v>
      </c>
      <c r="K143" s="35">
        <v>0.2</v>
      </c>
      <c r="L143" s="33">
        <f>J143-K143</f>
        <v>8.833333333333334</v>
      </c>
    </row>
    <row r="144" spans="1:12" ht="15">
      <c r="A144" s="11" t="s">
        <v>13</v>
      </c>
      <c r="B144" s="10" t="s">
        <v>44</v>
      </c>
      <c r="C144" s="10">
        <v>4.4</v>
      </c>
      <c r="D144" s="10">
        <v>4.6</v>
      </c>
      <c r="E144" s="10">
        <v>4.4</v>
      </c>
      <c r="F144" s="10"/>
      <c r="G144" s="10"/>
      <c r="H144" s="10">
        <f aca="true" t="shared" si="11" ref="H144:H154">SUM(C144:G144)</f>
        <v>13.4</v>
      </c>
      <c r="I144" s="34"/>
      <c r="J144" s="34"/>
      <c r="K144" s="36"/>
      <c r="L144" s="34"/>
    </row>
    <row r="145" spans="1:12" ht="15">
      <c r="A145" s="10" t="s">
        <v>66</v>
      </c>
      <c r="B145" s="10" t="s">
        <v>43</v>
      </c>
      <c r="C145" s="10">
        <v>3.2</v>
      </c>
      <c r="D145" s="10">
        <v>2.9</v>
      </c>
      <c r="E145" s="10">
        <v>3.1</v>
      </c>
      <c r="F145" s="10"/>
      <c r="G145" s="10"/>
      <c r="H145" s="10">
        <f t="shared" si="11"/>
        <v>9.2</v>
      </c>
      <c r="I145" s="33">
        <f>H145+H146</f>
        <v>18.1</v>
      </c>
      <c r="J145" s="33">
        <f>I145/3</f>
        <v>6.033333333333334</v>
      </c>
      <c r="K145" s="35">
        <v>0.2</v>
      </c>
      <c r="L145" s="33">
        <f>J145-K145</f>
        <v>5.833333333333334</v>
      </c>
    </row>
    <row r="146" spans="1:12" ht="15">
      <c r="A146" s="11" t="s">
        <v>17</v>
      </c>
      <c r="B146" s="10" t="s">
        <v>44</v>
      </c>
      <c r="C146" s="10">
        <v>3.1</v>
      </c>
      <c r="D146" s="10">
        <v>2.8</v>
      </c>
      <c r="E146" s="10">
        <v>3</v>
      </c>
      <c r="F146" s="10"/>
      <c r="G146" s="10"/>
      <c r="H146" s="10">
        <f t="shared" si="11"/>
        <v>8.9</v>
      </c>
      <c r="I146" s="34"/>
      <c r="J146" s="34"/>
      <c r="K146" s="36"/>
      <c r="L146" s="34"/>
    </row>
    <row r="147" spans="1:12" ht="15">
      <c r="A147" s="10" t="s">
        <v>147</v>
      </c>
      <c r="B147" s="10" t="s">
        <v>43</v>
      </c>
      <c r="C147" s="10">
        <v>3.7</v>
      </c>
      <c r="D147" s="32">
        <v>3.8</v>
      </c>
      <c r="E147" s="10">
        <v>3.7</v>
      </c>
      <c r="F147" s="10"/>
      <c r="G147" s="10"/>
      <c r="H147" s="10">
        <f t="shared" si="11"/>
        <v>11.2</v>
      </c>
      <c r="I147" s="33">
        <f>H147+H148</f>
        <v>22</v>
      </c>
      <c r="J147" s="33">
        <f>I147/3</f>
        <v>7.333333333333333</v>
      </c>
      <c r="K147" s="35">
        <v>0.6</v>
      </c>
      <c r="L147" s="33">
        <f>J147-K147</f>
        <v>6.733333333333333</v>
      </c>
    </row>
    <row r="148" spans="1:12" ht="15">
      <c r="A148" s="11" t="s">
        <v>18</v>
      </c>
      <c r="B148" s="10" t="s">
        <v>44</v>
      </c>
      <c r="C148" s="10">
        <v>3.5</v>
      </c>
      <c r="D148" s="10">
        <v>3.7</v>
      </c>
      <c r="E148" s="10">
        <v>3.6</v>
      </c>
      <c r="F148" s="10"/>
      <c r="G148" s="10"/>
      <c r="H148" s="10">
        <f t="shared" si="11"/>
        <v>10.8</v>
      </c>
      <c r="I148" s="34"/>
      <c r="J148" s="34"/>
      <c r="K148" s="36"/>
      <c r="L148" s="34"/>
    </row>
    <row r="149" spans="1:12" ht="15">
      <c r="A149" s="10" t="s">
        <v>75</v>
      </c>
      <c r="B149" s="10" t="s">
        <v>43</v>
      </c>
      <c r="C149" s="10">
        <v>4.7</v>
      </c>
      <c r="D149" s="10">
        <v>5</v>
      </c>
      <c r="E149" s="10">
        <v>4.8</v>
      </c>
      <c r="F149" s="10"/>
      <c r="G149" s="10"/>
      <c r="H149" s="10">
        <f t="shared" si="11"/>
        <v>14.5</v>
      </c>
      <c r="I149" s="33">
        <f>H149+H150</f>
        <v>28.8</v>
      </c>
      <c r="J149" s="33">
        <f>I149/3</f>
        <v>9.6</v>
      </c>
      <c r="K149" s="35">
        <v>0.6</v>
      </c>
      <c r="L149" s="33">
        <f>J149-K149</f>
        <v>9</v>
      </c>
    </row>
    <row r="150" spans="1:12" ht="15">
      <c r="A150" s="11" t="s">
        <v>17</v>
      </c>
      <c r="B150" s="10" t="s">
        <v>44</v>
      </c>
      <c r="C150" s="10">
        <v>4.6</v>
      </c>
      <c r="D150" s="10">
        <v>5</v>
      </c>
      <c r="E150" s="10">
        <v>4.7</v>
      </c>
      <c r="F150" s="10"/>
      <c r="G150" s="10"/>
      <c r="H150" s="10">
        <f t="shared" si="11"/>
        <v>14.3</v>
      </c>
      <c r="I150" s="34"/>
      <c r="J150" s="34"/>
      <c r="K150" s="36"/>
      <c r="L150" s="34"/>
    </row>
    <row r="151" spans="1:12" ht="15">
      <c r="A151" s="10" t="s">
        <v>148</v>
      </c>
      <c r="B151" s="10" t="s">
        <v>43</v>
      </c>
      <c r="C151" s="10">
        <v>4.2</v>
      </c>
      <c r="D151" s="10">
        <v>4.3</v>
      </c>
      <c r="E151" s="10">
        <v>3.8</v>
      </c>
      <c r="F151" s="10"/>
      <c r="G151" s="10"/>
      <c r="H151" s="10">
        <f t="shared" si="11"/>
        <v>12.3</v>
      </c>
      <c r="I151" s="33">
        <f>H151+H152</f>
        <v>24.3</v>
      </c>
      <c r="J151" s="33">
        <f>I151/3</f>
        <v>8.1</v>
      </c>
      <c r="K151" s="35">
        <v>0.8</v>
      </c>
      <c r="L151" s="33">
        <f>J151-K151</f>
        <v>7.3</v>
      </c>
    </row>
    <row r="152" spans="1:12" ht="15">
      <c r="A152" s="11" t="s">
        <v>13</v>
      </c>
      <c r="B152" s="10" t="s">
        <v>44</v>
      </c>
      <c r="C152" s="10">
        <v>4</v>
      </c>
      <c r="D152" s="10">
        <v>4.2</v>
      </c>
      <c r="E152" s="10">
        <v>3.8</v>
      </c>
      <c r="F152" s="10"/>
      <c r="G152" s="10"/>
      <c r="H152" s="10">
        <f t="shared" si="11"/>
        <v>12</v>
      </c>
      <c r="I152" s="34"/>
      <c r="J152" s="34"/>
      <c r="K152" s="36"/>
      <c r="L152" s="34"/>
    </row>
    <row r="153" spans="1:12" ht="15">
      <c r="A153" s="10" t="s">
        <v>81</v>
      </c>
      <c r="B153" s="10" t="s">
        <v>43</v>
      </c>
      <c r="C153" s="10">
        <v>3.3</v>
      </c>
      <c r="D153" s="10">
        <v>3.4</v>
      </c>
      <c r="E153" s="10">
        <v>2.9</v>
      </c>
      <c r="F153" s="10"/>
      <c r="G153" s="10"/>
      <c r="H153" s="10">
        <f t="shared" si="11"/>
        <v>9.6</v>
      </c>
      <c r="I153" s="33">
        <f>H153+H154</f>
        <v>18.9</v>
      </c>
      <c r="J153" s="33">
        <f>I153/3</f>
        <v>6.3</v>
      </c>
      <c r="K153" s="35">
        <v>2.2</v>
      </c>
      <c r="L153" s="33">
        <f>J153-K153</f>
        <v>4.1</v>
      </c>
    </row>
    <row r="154" spans="1:12" ht="15">
      <c r="A154" s="11" t="s">
        <v>18</v>
      </c>
      <c r="B154" s="10" t="s">
        <v>44</v>
      </c>
      <c r="C154" s="10">
        <v>3.2</v>
      </c>
      <c r="D154" s="10">
        <v>3.3</v>
      </c>
      <c r="E154" s="10">
        <v>2.8</v>
      </c>
      <c r="F154" s="10"/>
      <c r="G154" s="10"/>
      <c r="H154" s="10">
        <f t="shared" si="11"/>
        <v>9.3</v>
      </c>
      <c r="I154" s="34"/>
      <c r="J154" s="34"/>
      <c r="K154" s="36"/>
      <c r="L154" s="34"/>
    </row>
    <row r="155" ht="15.75" thickBot="1"/>
    <row r="156" spans="1:11" ht="16.5" thickBot="1">
      <c r="A156" s="37" t="s">
        <v>149</v>
      </c>
      <c r="B156" s="38"/>
      <c r="C156" s="38"/>
      <c r="D156" s="39"/>
      <c r="E156" s="1"/>
      <c r="F156" s="1"/>
      <c r="G156" s="1"/>
      <c r="H156" s="1"/>
      <c r="I156" s="1"/>
      <c r="J156" s="1"/>
      <c r="K156" s="2"/>
    </row>
    <row r="158" spans="1:12" ht="15">
      <c r="A158" s="9" t="s">
        <v>45</v>
      </c>
      <c r="B158" s="9"/>
      <c r="C158" s="9" t="s">
        <v>2</v>
      </c>
      <c r="D158" s="9" t="s">
        <v>3</v>
      </c>
      <c r="E158" s="9" t="s">
        <v>4</v>
      </c>
      <c r="F158" s="9" t="s">
        <v>5</v>
      </c>
      <c r="G158" s="9" t="s">
        <v>6</v>
      </c>
      <c r="H158" s="9" t="s">
        <v>41</v>
      </c>
      <c r="I158" s="9" t="s">
        <v>8</v>
      </c>
      <c r="J158" s="9" t="s">
        <v>42</v>
      </c>
      <c r="K158" s="9" t="s">
        <v>9</v>
      </c>
      <c r="L158" s="9" t="s">
        <v>8</v>
      </c>
    </row>
    <row r="159" spans="1:12" ht="15">
      <c r="A159" s="10" t="s">
        <v>87</v>
      </c>
      <c r="B159" s="10" t="s">
        <v>43</v>
      </c>
      <c r="C159" s="10">
        <v>4.6</v>
      </c>
      <c r="D159" s="10">
        <v>4.6</v>
      </c>
      <c r="E159" s="10">
        <v>4.7</v>
      </c>
      <c r="F159" s="10"/>
      <c r="G159" s="10"/>
      <c r="H159" s="10">
        <f>SUM(C159:G159)</f>
        <v>13.899999999999999</v>
      </c>
      <c r="I159" s="33">
        <f>H159+H160</f>
        <v>27.5</v>
      </c>
      <c r="J159" s="33">
        <f>I159/3</f>
        <v>9.166666666666666</v>
      </c>
      <c r="K159" s="35">
        <v>1.6</v>
      </c>
      <c r="L159" s="33">
        <f>J159-K159</f>
        <v>7.566666666666666</v>
      </c>
    </row>
    <row r="160" spans="1:12" ht="15">
      <c r="A160" s="11" t="s">
        <v>13</v>
      </c>
      <c r="B160" s="10" t="s">
        <v>44</v>
      </c>
      <c r="C160" s="10">
        <v>4.5</v>
      </c>
      <c r="D160" s="10">
        <v>4.5</v>
      </c>
      <c r="E160" s="10">
        <v>4.6</v>
      </c>
      <c r="F160" s="10"/>
      <c r="G160" s="10"/>
      <c r="H160" s="10">
        <f>SUM(C160:G160)</f>
        <v>13.6</v>
      </c>
      <c r="I160" s="34"/>
      <c r="J160" s="34"/>
      <c r="K160" s="36"/>
      <c r="L160" s="34"/>
    </row>
    <row r="161" spans="1:12" ht="15">
      <c r="A161" s="10" t="s">
        <v>150</v>
      </c>
      <c r="B161" s="10" t="s">
        <v>43</v>
      </c>
      <c r="C161" s="10"/>
      <c r="D161" s="10"/>
      <c r="E161" s="10"/>
      <c r="F161" s="10"/>
      <c r="G161" s="10"/>
      <c r="H161" s="10">
        <f>SUM(C161:G161)</f>
        <v>0</v>
      </c>
      <c r="I161" s="33">
        <f>H161+H162</f>
        <v>0</v>
      </c>
      <c r="J161" s="33">
        <f>I161/3</f>
        <v>0</v>
      </c>
      <c r="K161" s="35">
        <v>0</v>
      </c>
      <c r="L161" s="33">
        <f>J161-K161</f>
        <v>0</v>
      </c>
    </row>
    <row r="162" spans="1:12" ht="15">
      <c r="A162" s="11" t="s">
        <v>17</v>
      </c>
      <c r="B162" s="10" t="s">
        <v>44</v>
      </c>
      <c r="C162" s="10"/>
      <c r="D162" s="10"/>
      <c r="E162" s="10"/>
      <c r="F162" s="10"/>
      <c r="G162" s="10"/>
      <c r="H162" s="10">
        <f>SUM(C162:G162)</f>
        <v>0</v>
      </c>
      <c r="I162" s="34"/>
      <c r="J162" s="34"/>
      <c r="K162" s="36"/>
      <c r="L162" s="34"/>
    </row>
    <row r="163" ht="15.75" thickBot="1"/>
    <row r="164" spans="1:11" ht="16.5" thickBot="1">
      <c r="A164" s="37" t="s">
        <v>151</v>
      </c>
      <c r="B164" s="38"/>
      <c r="C164" s="38"/>
      <c r="D164" s="39"/>
      <c r="E164" s="1"/>
      <c r="F164" s="1"/>
      <c r="G164" s="1"/>
      <c r="H164" s="1"/>
      <c r="I164" s="1"/>
      <c r="J164" s="1"/>
      <c r="K164" s="2"/>
    </row>
    <row r="166" spans="1:12" ht="15">
      <c r="A166" s="9" t="s">
        <v>45</v>
      </c>
      <c r="B166" s="9"/>
      <c r="C166" s="9" t="s">
        <v>2</v>
      </c>
      <c r="D166" s="9" t="s">
        <v>3</v>
      </c>
      <c r="E166" s="9" t="s">
        <v>4</v>
      </c>
      <c r="F166" s="9" t="s">
        <v>5</v>
      </c>
      <c r="G166" s="9" t="s">
        <v>6</v>
      </c>
      <c r="H166" s="9" t="s">
        <v>41</v>
      </c>
      <c r="I166" s="9" t="s">
        <v>8</v>
      </c>
      <c r="J166" s="9" t="s">
        <v>42</v>
      </c>
      <c r="K166" s="9" t="s">
        <v>9</v>
      </c>
      <c r="L166" s="9" t="s">
        <v>8</v>
      </c>
    </row>
    <row r="167" spans="1:12" ht="15">
      <c r="A167" s="10" t="s">
        <v>65</v>
      </c>
      <c r="B167" s="10" t="s">
        <v>43</v>
      </c>
      <c r="C167" s="10">
        <v>3</v>
      </c>
      <c r="D167" s="10">
        <v>3.1</v>
      </c>
      <c r="E167" s="10">
        <v>3.1</v>
      </c>
      <c r="F167" s="10"/>
      <c r="G167" s="10"/>
      <c r="H167" s="10">
        <f>SUM(C167:G167)</f>
        <v>9.2</v>
      </c>
      <c r="I167" s="33">
        <f>H167+H168</f>
        <v>18</v>
      </c>
      <c r="J167" s="33">
        <f>I167/3</f>
        <v>6</v>
      </c>
      <c r="K167" s="35">
        <v>1.4</v>
      </c>
      <c r="L167" s="33">
        <f>J167-K167</f>
        <v>4.6</v>
      </c>
    </row>
    <row r="168" spans="1:12" ht="15">
      <c r="A168" s="11" t="s">
        <v>18</v>
      </c>
      <c r="B168" s="10" t="s">
        <v>44</v>
      </c>
      <c r="C168" s="10">
        <v>2.8</v>
      </c>
      <c r="D168" s="10">
        <v>3</v>
      </c>
      <c r="E168" s="10">
        <v>3</v>
      </c>
      <c r="F168" s="10"/>
      <c r="G168" s="10"/>
      <c r="H168" s="10">
        <f aca="true" t="shared" si="12" ref="H168:H176">SUM(C168:G168)</f>
        <v>8.8</v>
      </c>
      <c r="I168" s="34"/>
      <c r="J168" s="34"/>
      <c r="K168" s="36"/>
      <c r="L168" s="34"/>
    </row>
    <row r="169" spans="1:12" ht="15">
      <c r="A169" s="10" t="s">
        <v>152</v>
      </c>
      <c r="B169" s="10" t="s">
        <v>43</v>
      </c>
      <c r="C169" s="10">
        <v>2.9</v>
      </c>
      <c r="D169" s="10">
        <v>2.7</v>
      </c>
      <c r="E169" s="10">
        <v>2.3</v>
      </c>
      <c r="F169" s="10"/>
      <c r="G169" s="10"/>
      <c r="H169" s="10">
        <f t="shared" si="12"/>
        <v>7.8999999999999995</v>
      </c>
      <c r="I169" s="33">
        <f>H169+H170</f>
        <v>15.6</v>
      </c>
      <c r="J169" s="33">
        <f>I169/3</f>
        <v>5.2</v>
      </c>
      <c r="K169" s="35">
        <v>2.8</v>
      </c>
      <c r="L169" s="33">
        <f>J169-K169</f>
        <v>2.4000000000000004</v>
      </c>
    </row>
    <row r="170" spans="1:12" ht="15">
      <c r="A170" s="11" t="s">
        <v>18</v>
      </c>
      <c r="B170" s="10" t="s">
        <v>44</v>
      </c>
      <c r="C170" s="10">
        <v>2.8</v>
      </c>
      <c r="D170" s="10">
        <v>2.7</v>
      </c>
      <c r="E170" s="10">
        <v>2.2</v>
      </c>
      <c r="F170" s="10"/>
      <c r="G170" s="10"/>
      <c r="H170" s="10">
        <f t="shared" si="12"/>
        <v>7.7</v>
      </c>
      <c r="I170" s="34"/>
      <c r="J170" s="34"/>
      <c r="K170" s="36"/>
      <c r="L170" s="34"/>
    </row>
    <row r="171" spans="1:12" ht="15">
      <c r="A171" s="10" t="s">
        <v>79</v>
      </c>
      <c r="B171" s="10" t="s">
        <v>43</v>
      </c>
      <c r="C171" s="10">
        <v>3.4</v>
      </c>
      <c r="D171" s="10">
        <v>3.4</v>
      </c>
      <c r="E171" s="10">
        <v>2.8</v>
      </c>
      <c r="F171" s="10"/>
      <c r="G171" s="10"/>
      <c r="H171" s="10">
        <f t="shared" si="12"/>
        <v>9.6</v>
      </c>
      <c r="I171" s="33">
        <f>H171+H172</f>
        <v>18.9</v>
      </c>
      <c r="J171" s="33">
        <f>I171/3</f>
        <v>6.3</v>
      </c>
      <c r="K171" s="35">
        <v>1</v>
      </c>
      <c r="L171" s="33">
        <f>J171-K171</f>
        <v>5.3</v>
      </c>
    </row>
    <row r="172" spans="1:12" ht="15">
      <c r="A172" s="11" t="s">
        <v>18</v>
      </c>
      <c r="B172" s="10" t="s">
        <v>44</v>
      </c>
      <c r="C172" s="10">
        <v>3.3</v>
      </c>
      <c r="D172" s="10">
        <v>3.3</v>
      </c>
      <c r="E172" s="10">
        <v>2.7</v>
      </c>
      <c r="F172" s="10"/>
      <c r="G172" s="10"/>
      <c r="H172" s="10">
        <f t="shared" si="12"/>
        <v>9.3</v>
      </c>
      <c r="I172" s="34"/>
      <c r="J172" s="34"/>
      <c r="K172" s="36"/>
      <c r="L172" s="34"/>
    </row>
    <row r="173" spans="1:12" ht="15">
      <c r="A173" s="10" t="s">
        <v>83</v>
      </c>
      <c r="B173" s="10" t="s">
        <v>43</v>
      </c>
      <c r="C173" s="10">
        <v>5.3</v>
      </c>
      <c r="D173" s="10">
        <v>5.4</v>
      </c>
      <c r="E173" s="10">
        <v>5.3</v>
      </c>
      <c r="F173" s="10"/>
      <c r="G173" s="10"/>
      <c r="H173" s="10">
        <f t="shared" si="12"/>
        <v>16</v>
      </c>
      <c r="I173" s="33">
        <f>H173+H174</f>
        <v>31.8</v>
      </c>
      <c r="J173" s="33">
        <f>I173/3</f>
        <v>10.6</v>
      </c>
      <c r="K173" s="35">
        <v>1</v>
      </c>
      <c r="L173" s="33">
        <f>J173-K173</f>
        <v>9.6</v>
      </c>
    </row>
    <row r="174" spans="1:12" ht="15">
      <c r="A174" s="11" t="s">
        <v>17</v>
      </c>
      <c r="B174" s="10" t="s">
        <v>44</v>
      </c>
      <c r="C174" s="10">
        <v>5.2</v>
      </c>
      <c r="D174" s="10">
        <v>5.4</v>
      </c>
      <c r="E174" s="10">
        <v>5.2</v>
      </c>
      <c r="F174" s="10"/>
      <c r="G174" s="10"/>
      <c r="H174" s="10">
        <f t="shared" si="12"/>
        <v>15.8</v>
      </c>
      <c r="I174" s="34"/>
      <c r="J174" s="34"/>
      <c r="K174" s="36"/>
      <c r="L174" s="34"/>
    </row>
    <row r="175" spans="1:12" ht="15">
      <c r="A175" s="10" t="s">
        <v>80</v>
      </c>
      <c r="B175" s="10" t="s">
        <v>43</v>
      </c>
      <c r="C175" s="10">
        <v>5</v>
      </c>
      <c r="D175" s="10">
        <v>5</v>
      </c>
      <c r="E175" s="10">
        <v>5.1</v>
      </c>
      <c r="F175" s="10"/>
      <c r="G175" s="10"/>
      <c r="H175" s="10">
        <f t="shared" si="12"/>
        <v>15.1</v>
      </c>
      <c r="I175" s="33">
        <f>H175+H176</f>
        <v>29.799999999999997</v>
      </c>
      <c r="J175" s="33">
        <f>I175/3</f>
        <v>9.933333333333332</v>
      </c>
      <c r="K175" s="35">
        <v>1</v>
      </c>
      <c r="L175" s="33">
        <f>J175-K175</f>
        <v>8.933333333333332</v>
      </c>
    </row>
    <row r="176" spans="1:12" ht="15">
      <c r="A176" s="11" t="s">
        <v>17</v>
      </c>
      <c r="B176" s="10" t="s">
        <v>44</v>
      </c>
      <c r="C176" s="10">
        <v>4.8</v>
      </c>
      <c r="D176" s="10">
        <v>4.9</v>
      </c>
      <c r="E176" s="10">
        <v>5</v>
      </c>
      <c r="F176" s="10"/>
      <c r="G176" s="10"/>
      <c r="H176" s="10">
        <f t="shared" si="12"/>
        <v>14.7</v>
      </c>
      <c r="I176" s="34"/>
      <c r="J176" s="34"/>
      <c r="K176" s="36"/>
      <c r="L176" s="34"/>
    </row>
    <row r="177" spans="1:12" ht="15">
      <c r="A177" s="10" t="s">
        <v>84</v>
      </c>
      <c r="B177" s="10" t="s">
        <v>43</v>
      </c>
      <c r="C177" s="10">
        <v>4.1</v>
      </c>
      <c r="D177" s="10">
        <v>4.3</v>
      </c>
      <c r="E177" s="10">
        <v>4.5</v>
      </c>
      <c r="F177" s="10"/>
      <c r="G177" s="10"/>
      <c r="H177" s="10">
        <f>SUM(C177:G177)</f>
        <v>12.899999999999999</v>
      </c>
      <c r="I177" s="33">
        <f>H177+H178</f>
        <v>25.799999999999997</v>
      </c>
      <c r="J177" s="33">
        <f>I177/3</f>
        <v>8.6</v>
      </c>
      <c r="K177" s="35">
        <v>1</v>
      </c>
      <c r="L177" s="33">
        <f>J177-K177</f>
        <v>7.6</v>
      </c>
    </row>
    <row r="178" spans="1:12" ht="15">
      <c r="A178" s="11" t="s">
        <v>13</v>
      </c>
      <c r="B178" s="10" t="s">
        <v>44</v>
      </c>
      <c r="C178" s="10">
        <v>4</v>
      </c>
      <c r="D178" s="10">
        <v>4.3</v>
      </c>
      <c r="E178" s="10">
        <v>4.6</v>
      </c>
      <c r="F178" s="10"/>
      <c r="G178" s="10"/>
      <c r="H178" s="10">
        <f>SUM(C178:G178)</f>
        <v>12.9</v>
      </c>
      <c r="I178" s="34"/>
      <c r="J178" s="34"/>
      <c r="K178" s="36"/>
      <c r="L178" s="34"/>
    </row>
    <row r="179" spans="1:12" ht="15">
      <c r="A179" s="10" t="s">
        <v>82</v>
      </c>
      <c r="B179" s="10" t="s">
        <v>43</v>
      </c>
      <c r="C179" s="10">
        <v>5.2</v>
      </c>
      <c r="D179" s="10">
        <v>5.2</v>
      </c>
      <c r="E179" s="10">
        <v>5.5</v>
      </c>
      <c r="F179" s="10"/>
      <c r="G179" s="10"/>
      <c r="H179" s="10">
        <f>SUM(C179:G179)</f>
        <v>15.9</v>
      </c>
      <c r="I179" s="33">
        <f>H179+H180</f>
        <v>31.700000000000003</v>
      </c>
      <c r="J179" s="33">
        <f>I179/3</f>
        <v>10.566666666666668</v>
      </c>
      <c r="K179" s="35">
        <v>0.6</v>
      </c>
      <c r="L179" s="33">
        <f>J179-K179</f>
        <v>9.966666666666669</v>
      </c>
    </row>
    <row r="180" spans="1:12" ht="15">
      <c r="A180" s="11" t="s">
        <v>13</v>
      </c>
      <c r="B180" s="10" t="s">
        <v>44</v>
      </c>
      <c r="C180" s="10">
        <v>5.2</v>
      </c>
      <c r="D180" s="10">
        <v>5.2</v>
      </c>
      <c r="E180" s="10">
        <v>5.4</v>
      </c>
      <c r="F180" s="10"/>
      <c r="G180" s="10"/>
      <c r="H180" s="10">
        <f>SUM(C180:G180)</f>
        <v>15.8</v>
      </c>
      <c r="I180" s="34"/>
      <c r="J180" s="34"/>
      <c r="K180" s="36"/>
      <c r="L180" s="34"/>
    </row>
    <row r="181" ht="15.75" thickBot="1"/>
    <row r="182" spans="1:11" ht="16.5" thickBot="1">
      <c r="A182" s="37" t="s">
        <v>85</v>
      </c>
      <c r="B182" s="38"/>
      <c r="C182" s="38"/>
      <c r="D182" s="39"/>
      <c r="E182" s="1"/>
      <c r="F182" s="1"/>
      <c r="G182" s="1"/>
      <c r="H182" s="1"/>
      <c r="I182" s="1"/>
      <c r="J182" s="1"/>
      <c r="K182" s="2"/>
    </row>
    <row r="184" spans="1:12" ht="15">
      <c r="A184" s="9" t="s">
        <v>45</v>
      </c>
      <c r="B184" s="9"/>
      <c r="C184" s="9" t="s">
        <v>2</v>
      </c>
      <c r="D184" s="9" t="s">
        <v>3</v>
      </c>
      <c r="E184" s="9" t="s">
        <v>4</v>
      </c>
      <c r="F184" s="9" t="s">
        <v>5</v>
      </c>
      <c r="G184" s="9" t="s">
        <v>6</v>
      </c>
      <c r="H184" s="9" t="s">
        <v>41</v>
      </c>
      <c r="I184" s="9" t="s">
        <v>8</v>
      </c>
      <c r="J184" s="9" t="s">
        <v>42</v>
      </c>
      <c r="K184" s="9" t="s">
        <v>9</v>
      </c>
      <c r="L184" s="9" t="s">
        <v>8</v>
      </c>
    </row>
    <row r="185" spans="1:12" ht="15">
      <c r="A185" s="10" t="s">
        <v>86</v>
      </c>
      <c r="B185" s="10" t="s">
        <v>43</v>
      </c>
      <c r="C185" s="10">
        <v>6.4</v>
      </c>
      <c r="D185" s="10">
        <v>6.1</v>
      </c>
      <c r="E185" s="10">
        <v>6</v>
      </c>
      <c r="F185" s="10"/>
      <c r="G185" s="10"/>
      <c r="H185" s="10">
        <f aca="true" t="shared" si="13" ref="H185:H190">SUM(C185:G185)</f>
        <v>18.5</v>
      </c>
      <c r="I185" s="33">
        <f>H185+H186</f>
        <v>36.6</v>
      </c>
      <c r="J185" s="33">
        <f>I185/3</f>
        <v>12.200000000000001</v>
      </c>
      <c r="K185" s="35">
        <v>1.4</v>
      </c>
      <c r="L185" s="33">
        <f>J185-K185</f>
        <v>10.8</v>
      </c>
    </row>
    <row r="186" spans="1:12" ht="15">
      <c r="A186" s="11" t="s">
        <v>13</v>
      </c>
      <c r="B186" s="10" t="s">
        <v>44</v>
      </c>
      <c r="C186" s="10">
        <v>6.3</v>
      </c>
      <c r="D186" s="10">
        <v>6</v>
      </c>
      <c r="E186" s="10">
        <v>5.8</v>
      </c>
      <c r="F186" s="10"/>
      <c r="G186" s="10"/>
      <c r="H186" s="10">
        <f t="shared" si="13"/>
        <v>18.1</v>
      </c>
      <c r="I186" s="34"/>
      <c r="J186" s="34"/>
      <c r="K186" s="36"/>
      <c r="L186" s="34"/>
    </row>
    <row r="187" spans="1:12" ht="15">
      <c r="A187" s="10" t="s">
        <v>153</v>
      </c>
      <c r="B187" s="10" t="s">
        <v>43</v>
      </c>
      <c r="C187" s="10">
        <v>6</v>
      </c>
      <c r="D187" s="10">
        <v>5.7</v>
      </c>
      <c r="E187" s="10">
        <v>5.8</v>
      </c>
      <c r="F187" s="10"/>
      <c r="G187" s="10"/>
      <c r="H187" s="10">
        <f t="shared" si="13"/>
        <v>17.5</v>
      </c>
      <c r="I187" s="33">
        <f>H187+H188</f>
        <v>34.8</v>
      </c>
      <c r="J187" s="33">
        <f>I187/3</f>
        <v>11.6</v>
      </c>
      <c r="K187" s="35">
        <v>0.6</v>
      </c>
      <c r="L187" s="33">
        <f>J187-K187</f>
        <v>11</v>
      </c>
    </row>
    <row r="188" spans="1:12" ht="15">
      <c r="A188" s="11" t="s">
        <v>12</v>
      </c>
      <c r="B188" s="10" t="s">
        <v>44</v>
      </c>
      <c r="C188" s="10">
        <v>5.9</v>
      </c>
      <c r="D188" s="10">
        <v>5.6</v>
      </c>
      <c r="E188" s="10">
        <v>5.8</v>
      </c>
      <c r="F188" s="10"/>
      <c r="G188" s="10"/>
      <c r="H188" s="10">
        <f t="shared" si="13"/>
        <v>17.3</v>
      </c>
      <c r="I188" s="34"/>
      <c r="J188" s="34"/>
      <c r="K188" s="36"/>
      <c r="L188" s="34"/>
    </row>
    <row r="189" spans="1:12" ht="15">
      <c r="A189" s="10" t="s">
        <v>154</v>
      </c>
      <c r="B189" s="10" t="s">
        <v>43</v>
      </c>
      <c r="C189" s="10">
        <v>3.2</v>
      </c>
      <c r="D189" s="10">
        <v>3.1</v>
      </c>
      <c r="E189" s="10">
        <v>3.1</v>
      </c>
      <c r="F189" s="10"/>
      <c r="G189" s="10"/>
      <c r="H189" s="10">
        <f t="shared" si="13"/>
        <v>9.4</v>
      </c>
      <c r="I189" s="33">
        <f>H189+H190</f>
        <v>18.5</v>
      </c>
      <c r="J189" s="33">
        <f>I189/3</f>
        <v>6.166666666666667</v>
      </c>
      <c r="K189" s="35">
        <v>0.8</v>
      </c>
      <c r="L189" s="33">
        <f>J189-K189</f>
        <v>5.366666666666667</v>
      </c>
    </row>
    <row r="190" spans="1:12" ht="15">
      <c r="A190" s="11" t="s">
        <v>13</v>
      </c>
      <c r="B190" s="10" t="s">
        <v>44</v>
      </c>
      <c r="C190" s="10">
        <v>3.1</v>
      </c>
      <c r="D190" s="10">
        <v>3</v>
      </c>
      <c r="E190" s="10">
        <v>3</v>
      </c>
      <c r="F190" s="10"/>
      <c r="G190" s="10"/>
      <c r="H190" s="10">
        <f t="shared" si="13"/>
        <v>9.1</v>
      </c>
      <c r="I190" s="34"/>
      <c r="J190" s="34"/>
      <c r="K190" s="36"/>
      <c r="L190" s="34"/>
    </row>
  </sheetData>
  <sheetProtection/>
  <mergeCells count="288">
    <mergeCell ref="I17:I18"/>
    <mergeCell ref="J17:J18"/>
    <mergeCell ref="K17:K18"/>
    <mergeCell ref="I15:I16"/>
    <mergeCell ref="J15:J16"/>
    <mergeCell ref="K15:K16"/>
    <mergeCell ref="A2:K2"/>
    <mergeCell ref="A4:K4"/>
    <mergeCell ref="A6:K6"/>
    <mergeCell ref="A8:D8"/>
    <mergeCell ref="I11:I12"/>
    <mergeCell ref="J11:J12"/>
    <mergeCell ref="A3:K3"/>
    <mergeCell ref="K11:K12"/>
    <mergeCell ref="L11:L12"/>
    <mergeCell ref="I13:I14"/>
    <mergeCell ref="J13:J14"/>
    <mergeCell ref="K13:K14"/>
    <mergeCell ref="L13:L14"/>
    <mergeCell ref="L15:L16"/>
    <mergeCell ref="A24:D24"/>
    <mergeCell ref="I27:I28"/>
    <mergeCell ref="J27:J28"/>
    <mergeCell ref="K27:K28"/>
    <mergeCell ref="L27:L28"/>
    <mergeCell ref="L17:L18"/>
    <mergeCell ref="I19:I20"/>
    <mergeCell ref="J19:J20"/>
    <mergeCell ref="K19:K20"/>
    <mergeCell ref="L19:L20"/>
    <mergeCell ref="K31:K32"/>
    <mergeCell ref="L31:L32"/>
    <mergeCell ref="I21:I22"/>
    <mergeCell ref="J21:J22"/>
    <mergeCell ref="K21:K22"/>
    <mergeCell ref="L21:L22"/>
    <mergeCell ref="I33:I34"/>
    <mergeCell ref="J33:J34"/>
    <mergeCell ref="K33:K34"/>
    <mergeCell ref="L33:L34"/>
    <mergeCell ref="I29:I30"/>
    <mergeCell ref="J29:J30"/>
    <mergeCell ref="K29:K30"/>
    <mergeCell ref="L29:L30"/>
    <mergeCell ref="I31:I32"/>
    <mergeCell ref="J31:J32"/>
    <mergeCell ref="A36:D36"/>
    <mergeCell ref="I39:I40"/>
    <mergeCell ref="J39:J40"/>
    <mergeCell ref="K39:K40"/>
    <mergeCell ref="L39:L40"/>
    <mergeCell ref="I41:I42"/>
    <mergeCell ref="J41:J42"/>
    <mergeCell ref="K41:K42"/>
    <mergeCell ref="L41:L42"/>
    <mergeCell ref="A48:D48"/>
    <mergeCell ref="I51:I52"/>
    <mergeCell ref="J51:J52"/>
    <mergeCell ref="K51:K52"/>
    <mergeCell ref="L51:L52"/>
    <mergeCell ref="I53:I54"/>
    <mergeCell ref="J53:J54"/>
    <mergeCell ref="K53:K54"/>
    <mergeCell ref="L53:L54"/>
    <mergeCell ref="I55:I56"/>
    <mergeCell ref="J55:J56"/>
    <mergeCell ref="K55:K56"/>
    <mergeCell ref="L55:L56"/>
    <mergeCell ref="I57:I58"/>
    <mergeCell ref="J57:J58"/>
    <mergeCell ref="K57:K58"/>
    <mergeCell ref="L57:L58"/>
    <mergeCell ref="I59:I60"/>
    <mergeCell ref="J59:J60"/>
    <mergeCell ref="K59:K60"/>
    <mergeCell ref="L59:L60"/>
    <mergeCell ref="I61:I62"/>
    <mergeCell ref="J61:J62"/>
    <mergeCell ref="K61:K62"/>
    <mergeCell ref="L61:L62"/>
    <mergeCell ref="I63:I64"/>
    <mergeCell ref="J63:J64"/>
    <mergeCell ref="K63:K64"/>
    <mergeCell ref="L63:L64"/>
    <mergeCell ref="I65:I66"/>
    <mergeCell ref="J65:J66"/>
    <mergeCell ref="K65:K66"/>
    <mergeCell ref="L65:L66"/>
    <mergeCell ref="I67:I68"/>
    <mergeCell ref="J67:J68"/>
    <mergeCell ref="K67:K68"/>
    <mergeCell ref="L67:L68"/>
    <mergeCell ref="I69:I70"/>
    <mergeCell ref="J69:J70"/>
    <mergeCell ref="K69:K70"/>
    <mergeCell ref="L69:L70"/>
    <mergeCell ref="I71:I72"/>
    <mergeCell ref="J71:J72"/>
    <mergeCell ref="K71:K72"/>
    <mergeCell ref="L71:L72"/>
    <mergeCell ref="I73:I74"/>
    <mergeCell ref="J73:J74"/>
    <mergeCell ref="K73:K74"/>
    <mergeCell ref="L73:L74"/>
    <mergeCell ref="I75:I76"/>
    <mergeCell ref="J75:J76"/>
    <mergeCell ref="K75:K76"/>
    <mergeCell ref="L75:L76"/>
    <mergeCell ref="I77:I78"/>
    <mergeCell ref="J77:J78"/>
    <mergeCell ref="K77:K78"/>
    <mergeCell ref="L77:L78"/>
    <mergeCell ref="A82:D82"/>
    <mergeCell ref="I85:I86"/>
    <mergeCell ref="J85:J86"/>
    <mergeCell ref="K85:K86"/>
    <mergeCell ref="L85:L86"/>
    <mergeCell ref="I79:I80"/>
    <mergeCell ref="J79:J80"/>
    <mergeCell ref="K79:K80"/>
    <mergeCell ref="L79:L80"/>
    <mergeCell ref="I87:I88"/>
    <mergeCell ref="J87:J88"/>
    <mergeCell ref="K87:K88"/>
    <mergeCell ref="L87:L88"/>
    <mergeCell ref="I89:I90"/>
    <mergeCell ref="J89:J90"/>
    <mergeCell ref="K89:K90"/>
    <mergeCell ref="L89:L90"/>
    <mergeCell ref="I91:I92"/>
    <mergeCell ref="J91:J92"/>
    <mergeCell ref="K91:K92"/>
    <mergeCell ref="L91:L92"/>
    <mergeCell ref="I93:I94"/>
    <mergeCell ref="J93:J94"/>
    <mergeCell ref="K93:K94"/>
    <mergeCell ref="L93:L94"/>
    <mergeCell ref="K185:K186"/>
    <mergeCell ref="K187:K188"/>
    <mergeCell ref="K189:K190"/>
    <mergeCell ref="L185:L186"/>
    <mergeCell ref="L187:L188"/>
    <mergeCell ref="L189:L190"/>
    <mergeCell ref="I185:I186"/>
    <mergeCell ref="I187:I188"/>
    <mergeCell ref="I189:I190"/>
    <mergeCell ref="J185:J186"/>
    <mergeCell ref="J187:J188"/>
    <mergeCell ref="J189:J190"/>
    <mergeCell ref="L169:L170"/>
    <mergeCell ref="L171:L172"/>
    <mergeCell ref="L173:L174"/>
    <mergeCell ref="L175:L176"/>
    <mergeCell ref="L177:L178"/>
    <mergeCell ref="L179:L180"/>
    <mergeCell ref="J175:J176"/>
    <mergeCell ref="J177:J178"/>
    <mergeCell ref="J179:J180"/>
    <mergeCell ref="K167:K168"/>
    <mergeCell ref="K169:K170"/>
    <mergeCell ref="K171:K172"/>
    <mergeCell ref="K173:K174"/>
    <mergeCell ref="K175:K176"/>
    <mergeCell ref="K177:K178"/>
    <mergeCell ref="K179:K180"/>
    <mergeCell ref="A96:D96"/>
    <mergeCell ref="I99:I100"/>
    <mergeCell ref="J99:J100"/>
    <mergeCell ref="K99:K100"/>
    <mergeCell ref="L99:L100"/>
    <mergeCell ref="I179:I180"/>
    <mergeCell ref="J167:J168"/>
    <mergeCell ref="J169:J170"/>
    <mergeCell ref="J171:J172"/>
    <mergeCell ref="J173:J174"/>
    <mergeCell ref="J101:J102"/>
    <mergeCell ref="K101:K102"/>
    <mergeCell ref="L101:L102"/>
    <mergeCell ref="I103:I104"/>
    <mergeCell ref="J103:J104"/>
    <mergeCell ref="K103:K104"/>
    <mergeCell ref="L103:L104"/>
    <mergeCell ref="I169:I170"/>
    <mergeCell ref="I171:I172"/>
    <mergeCell ref="I173:I174"/>
    <mergeCell ref="I175:I176"/>
    <mergeCell ref="I177:I178"/>
    <mergeCell ref="I101:I102"/>
    <mergeCell ref="I159:I160"/>
    <mergeCell ref="I161:I162"/>
    <mergeCell ref="I147:I148"/>
    <mergeCell ref="I135:I136"/>
    <mergeCell ref="L109:L110"/>
    <mergeCell ref="I111:I112"/>
    <mergeCell ref="J111:J112"/>
    <mergeCell ref="K111:K112"/>
    <mergeCell ref="L111:L112"/>
    <mergeCell ref="I167:I168"/>
    <mergeCell ref="L167:L168"/>
    <mergeCell ref="L159:L160"/>
    <mergeCell ref="L161:L162"/>
    <mergeCell ref="I113:I114"/>
    <mergeCell ref="J113:J114"/>
    <mergeCell ref="K113:K114"/>
    <mergeCell ref="L113:L114"/>
    <mergeCell ref="I115:I116"/>
    <mergeCell ref="J115:J116"/>
    <mergeCell ref="K115:K116"/>
    <mergeCell ref="L115:L116"/>
    <mergeCell ref="J159:J160"/>
    <mergeCell ref="J161:J162"/>
    <mergeCell ref="K159:K160"/>
    <mergeCell ref="K161:K162"/>
    <mergeCell ref="K149:K150"/>
    <mergeCell ref="K151:K152"/>
    <mergeCell ref="K153:K154"/>
    <mergeCell ref="A106:D106"/>
    <mergeCell ref="L143:L144"/>
    <mergeCell ref="L145:L146"/>
    <mergeCell ref="L147:L148"/>
    <mergeCell ref="L149:L150"/>
    <mergeCell ref="L151:L152"/>
    <mergeCell ref="J137:J138"/>
    <mergeCell ref="K137:K138"/>
    <mergeCell ref="L137:L138"/>
    <mergeCell ref="I145:I146"/>
    <mergeCell ref="L153:L154"/>
    <mergeCell ref="I151:I152"/>
    <mergeCell ref="I153:I154"/>
    <mergeCell ref="J143:J144"/>
    <mergeCell ref="J145:J146"/>
    <mergeCell ref="J147:J148"/>
    <mergeCell ref="J149:J150"/>
    <mergeCell ref="J151:J152"/>
    <mergeCell ref="J153:J154"/>
    <mergeCell ref="I143:I144"/>
    <mergeCell ref="J125:J126"/>
    <mergeCell ref="J133:J134"/>
    <mergeCell ref="K133:K134"/>
    <mergeCell ref="L133:L134"/>
    <mergeCell ref="J135:J136"/>
    <mergeCell ref="K135:K136"/>
    <mergeCell ref="I131:I132"/>
    <mergeCell ref="J131:J132"/>
    <mergeCell ref="K143:K144"/>
    <mergeCell ref="K145:K146"/>
    <mergeCell ref="K147:K148"/>
    <mergeCell ref="L131:L132"/>
    <mergeCell ref="I133:I134"/>
    <mergeCell ref="I137:I138"/>
    <mergeCell ref="L135:L136"/>
    <mergeCell ref="K129:K130"/>
    <mergeCell ref="A140:D140"/>
    <mergeCell ref="L121:L122"/>
    <mergeCell ref="L123:L124"/>
    <mergeCell ref="L125:L126"/>
    <mergeCell ref="L127:L128"/>
    <mergeCell ref="L129:L130"/>
    <mergeCell ref="J43:J44"/>
    <mergeCell ref="K43:K44"/>
    <mergeCell ref="K131:K132"/>
    <mergeCell ref="I123:I124"/>
    <mergeCell ref="A164:D164"/>
    <mergeCell ref="A182:D182"/>
    <mergeCell ref="A118:D118"/>
    <mergeCell ref="I125:I126"/>
    <mergeCell ref="I127:I128"/>
    <mergeCell ref="I129:I130"/>
    <mergeCell ref="K121:K122"/>
    <mergeCell ref="K123:K124"/>
    <mergeCell ref="I121:I122"/>
    <mergeCell ref="I149:I150"/>
    <mergeCell ref="L43:L44"/>
    <mergeCell ref="I45:I46"/>
    <mergeCell ref="J45:J46"/>
    <mergeCell ref="K45:K46"/>
    <mergeCell ref="L45:L46"/>
    <mergeCell ref="I43:I44"/>
    <mergeCell ref="I109:I110"/>
    <mergeCell ref="J109:J110"/>
    <mergeCell ref="K109:K110"/>
    <mergeCell ref="A156:D156"/>
    <mergeCell ref="J127:J128"/>
    <mergeCell ref="J129:J130"/>
    <mergeCell ref="K125:K126"/>
    <mergeCell ref="K127:K128"/>
    <mergeCell ref="J121:J122"/>
    <mergeCell ref="J123:J124"/>
  </mergeCells>
  <printOptions/>
  <pageMargins left="0.7" right="0.7" top="0.75" bottom="0.75" header="0.3" footer="0.3"/>
  <pageSetup horizontalDpi="600" verticalDpi="600" orientation="landscape" paperSize="9" scale="58" r:id="rId1"/>
  <rowBreaks count="5" manualBreakCount="5">
    <brk id="34" max="255" man="1"/>
    <brk id="94" max="255" man="1"/>
    <brk id="104" max="255" man="1"/>
    <brk id="116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76"/>
  <sheetViews>
    <sheetView view="pageBreakPreview" zoomScaleSheetLayoutView="100" zoomScalePageLayoutView="0" workbookViewId="0" topLeftCell="A4">
      <selection activeCell="A4" sqref="A4:K4"/>
    </sheetView>
  </sheetViews>
  <sheetFormatPr defaultColWidth="11.421875" defaultRowHeight="15"/>
  <cols>
    <col min="1" max="1" width="21.00390625" style="1" customWidth="1"/>
    <col min="2" max="10" width="11.421875" style="1" customWidth="1"/>
    <col min="11" max="11" width="11.421875" style="2" customWidth="1"/>
  </cols>
  <sheetData>
    <row r="1" ht="16.5" thickBot="1"/>
    <row r="2" spans="1:11" ht="18.75" thickBot="1">
      <c r="A2" s="40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8.75" thickBot="1">
      <c r="A3" s="40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8.75" thickBot="1">
      <c r="A4" s="40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ht="16.5" thickBot="1">
      <c r="I5" s="3"/>
    </row>
    <row r="6" spans="1:11" ht="15.75" thickBot="1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ht="16.5" thickBot="1"/>
    <row r="8" spans="1:4" ht="16.5" thickBot="1">
      <c r="A8" s="37" t="s">
        <v>108</v>
      </c>
      <c r="B8" s="38"/>
      <c r="C8" s="38"/>
      <c r="D8" s="39"/>
    </row>
    <row r="9" spans="1:3" ht="15.75">
      <c r="A9" s="4"/>
      <c r="B9" s="4"/>
      <c r="C9" s="4"/>
    </row>
    <row r="10" spans="1:11" ht="15.75">
      <c r="A10" s="54" t="s">
        <v>1</v>
      </c>
      <c r="B10" s="55"/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6" t="s">
        <v>8</v>
      </c>
    </row>
    <row r="11" spans="1:11" ht="15">
      <c r="A11" s="7" t="s">
        <v>109</v>
      </c>
      <c r="B11" s="48" t="s">
        <v>10</v>
      </c>
      <c r="C11" s="48">
        <v>10</v>
      </c>
      <c r="D11" s="48">
        <v>11</v>
      </c>
      <c r="E11" s="48">
        <v>12</v>
      </c>
      <c r="F11" s="48"/>
      <c r="G11" s="48"/>
      <c r="H11" s="48">
        <f>C11+D11+E11</f>
        <v>33</v>
      </c>
      <c r="I11" s="50">
        <f>H11/3</f>
        <v>11</v>
      </c>
      <c r="J11" s="52">
        <v>3.5</v>
      </c>
      <c r="K11" s="46">
        <f>I11-J11</f>
        <v>7.5</v>
      </c>
    </row>
    <row r="12" spans="1:11" ht="15">
      <c r="A12" s="8" t="s">
        <v>88</v>
      </c>
      <c r="B12" s="49"/>
      <c r="C12" s="49"/>
      <c r="D12" s="49"/>
      <c r="E12" s="49"/>
      <c r="F12" s="49"/>
      <c r="G12" s="49"/>
      <c r="H12" s="49"/>
      <c r="I12" s="51"/>
      <c r="J12" s="53"/>
      <c r="K12" s="47"/>
    </row>
    <row r="13" spans="1:11" ht="15">
      <c r="A13" s="7" t="s">
        <v>110</v>
      </c>
      <c r="B13" s="48" t="s">
        <v>10</v>
      </c>
      <c r="C13" s="48">
        <v>15</v>
      </c>
      <c r="D13" s="48">
        <v>16</v>
      </c>
      <c r="E13" s="48">
        <v>15</v>
      </c>
      <c r="F13" s="48"/>
      <c r="G13" s="48"/>
      <c r="H13" s="48">
        <f>C13+D13+E13</f>
        <v>46</v>
      </c>
      <c r="I13" s="50">
        <f>H13/3</f>
        <v>15.333333333333334</v>
      </c>
      <c r="J13" s="52">
        <v>5</v>
      </c>
      <c r="K13" s="46">
        <f>I13-J13</f>
        <v>10.333333333333334</v>
      </c>
    </row>
    <row r="14" spans="1:11" ht="15">
      <c r="A14" s="8" t="s">
        <v>46</v>
      </c>
      <c r="B14" s="49"/>
      <c r="C14" s="49"/>
      <c r="D14" s="49"/>
      <c r="E14" s="49"/>
      <c r="F14" s="49"/>
      <c r="G14" s="49"/>
      <c r="H14" s="49"/>
      <c r="I14" s="51"/>
      <c r="J14" s="53"/>
      <c r="K14" s="47"/>
    </row>
    <row r="15" spans="1:11" ht="15">
      <c r="A15" s="7" t="s">
        <v>111</v>
      </c>
      <c r="B15" s="48" t="s">
        <v>10</v>
      </c>
      <c r="C15" s="48">
        <v>20</v>
      </c>
      <c r="D15" s="48">
        <v>18</v>
      </c>
      <c r="E15" s="48">
        <v>17</v>
      </c>
      <c r="F15" s="48"/>
      <c r="G15" s="48"/>
      <c r="H15" s="48">
        <f>C15+D15+E15</f>
        <v>55</v>
      </c>
      <c r="I15" s="50">
        <f>H15/3</f>
        <v>18.333333333333332</v>
      </c>
      <c r="J15" s="52">
        <v>2</v>
      </c>
      <c r="K15" s="46">
        <f>I15-J15</f>
        <v>16.333333333333332</v>
      </c>
    </row>
    <row r="16" spans="1:11" ht="15">
      <c r="A16" s="8" t="s">
        <v>98</v>
      </c>
      <c r="B16" s="49"/>
      <c r="C16" s="49"/>
      <c r="D16" s="49"/>
      <c r="E16" s="49"/>
      <c r="F16" s="49"/>
      <c r="G16" s="49"/>
      <c r="H16" s="49"/>
      <c r="I16" s="51"/>
      <c r="J16" s="53"/>
      <c r="K16" s="47"/>
    </row>
    <row r="17" spans="1:11" ht="15">
      <c r="A17" s="7" t="s">
        <v>19</v>
      </c>
      <c r="B17" s="48" t="s">
        <v>10</v>
      </c>
      <c r="C17" s="48">
        <v>17</v>
      </c>
      <c r="D17" s="48">
        <v>17</v>
      </c>
      <c r="E17" s="48">
        <v>16</v>
      </c>
      <c r="F17" s="48"/>
      <c r="G17" s="48"/>
      <c r="H17" s="48">
        <f>C17+D17+E17</f>
        <v>50</v>
      </c>
      <c r="I17" s="50">
        <f>H17/3</f>
        <v>16.666666666666668</v>
      </c>
      <c r="J17" s="52">
        <v>2</v>
      </c>
      <c r="K17" s="46">
        <f>I17-J17</f>
        <v>14.666666666666668</v>
      </c>
    </row>
    <row r="18" spans="1:11" ht="15">
      <c r="A18" s="8" t="s">
        <v>20</v>
      </c>
      <c r="B18" s="49"/>
      <c r="C18" s="49"/>
      <c r="D18" s="49"/>
      <c r="E18" s="49"/>
      <c r="F18" s="49"/>
      <c r="G18" s="49"/>
      <c r="H18" s="49"/>
      <c r="I18" s="51"/>
      <c r="J18" s="53"/>
      <c r="K18" s="47"/>
    </row>
    <row r="19" ht="16.5" thickBot="1"/>
    <row r="20" spans="1:4" ht="16.5" thickBot="1">
      <c r="A20" s="37" t="s">
        <v>112</v>
      </c>
      <c r="B20" s="38"/>
      <c r="C20" s="38"/>
      <c r="D20" s="39"/>
    </row>
    <row r="21" spans="1:3" ht="15.75">
      <c r="A21" s="4"/>
      <c r="B21" s="4"/>
      <c r="C21" s="4"/>
    </row>
    <row r="22" spans="1:11" ht="15.75">
      <c r="A22" s="54" t="s">
        <v>1</v>
      </c>
      <c r="B22" s="55"/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6" t="s">
        <v>8</v>
      </c>
    </row>
    <row r="23" spans="1:11" ht="15">
      <c r="A23" s="7" t="s">
        <v>113</v>
      </c>
      <c r="B23" s="48" t="s">
        <v>10</v>
      </c>
      <c r="C23" s="48"/>
      <c r="D23" s="48"/>
      <c r="E23" s="48"/>
      <c r="F23" s="48"/>
      <c r="G23" s="48"/>
      <c r="H23" s="48">
        <f>SUM(C23:G24)</f>
        <v>0</v>
      </c>
      <c r="I23" s="50">
        <f>H23/4</f>
        <v>0</v>
      </c>
      <c r="J23" s="52">
        <v>0</v>
      </c>
      <c r="K23" s="46">
        <f>I23-J23</f>
        <v>0</v>
      </c>
    </row>
    <row r="24" spans="1:11" ht="15">
      <c r="A24" s="8" t="s">
        <v>98</v>
      </c>
      <c r="B24" s="49"/>
      <c r="C24" s="49"/>
      <c r="D24" s="49"/>
      <c r="E24" s="49"/>
      <c r="F24" s="49"/>
      <c r="G24" s="49"/>
      <c r="H24" s="49"/>
      <c r="I24" s="51"/>
      <c r="J24" s="53"/>
      <c r="K24" s="47"/>
    </row>
    <row r="25" spans="1:11" ht="15">
      <c r="A25" s="7" t="s">
        <v>21</v>
      </c>
      <c r="B25" s="48" t="s">
        <v>10</v>
      </c>
      <c r="C25" s="48">
        <v>17</v>
      </c>
      <c r="D25" s="48">
        <v>16</v>
      </c>
      <c r="E25" s="48">
        <v>16</v>
      </c>
      <c r="F25" s="48"/>
      <c r="G25" s="48"/>
      <c r="H25" s="48">
        <f>SUM(C25:G26)</f>
        <v>49</v>
      </c>
      <c r="I25" s="50">
        <f>H25/4</f>
        <v>12.25</v>
      </c>
      <c r="J25" s="52">
        <v>1</v>
      </c>
      <c r="K25" s="46">
        <f>I25-J25</f>
        <v>11.25</v>
      </c>
    </row>
    <row r="26" spans="1:11" ht="15">
      <c r="A26" s="8" t="s">
        <v>20</v>
      </c>
      <c r="B26" s="49"/>
      <c r="C26" s="49"/>
      <c r="D26" s="49"/>
      <c r="E26" s="49"/>
      <c r="F26" s="49"/>
      <c r="G26" s="49"/>
      <c r="H26" s="49"/>
      <c r="I26" s="51"/>
      <c r="J26" s="53"/>
      <c r="K26" s="47"/>
    </row>
    <row r="27" spans="1:11" ht="15">
      <c r="A27" s="7" t="s">
        <v>114</v>
      </c>
      <c r="B27" s="48" t="s">
        <v>10</v>
      </c>
      <c r="C27" s="48"/>
      <c r="D27" s="48"/>
      <c r="E27" s="48"/>
      <c r="F27" s="48"/>
      <c r="G27" s="48"/>
      <c r="H27" s="48">
        <f>SUM(C27:G28)</f>
        <v>0</v>
      </c>
      <c r="I27" s="50">
        <f>H27/4</f>
        <v>0</v>
      </c>
      <c r="J27" s="52">
        <v>0</v>
      </c>
      <c r="K27" s="46">
        <f>I27-J27</f>
        <v>0</v>
      </c>
    </row>
    <row r="28" spans="1:11" ht="15">
      <c r="A28" s="8" t="s">
        <v>88</v>
      </c>
      <c r="B28" s="49"/>
      <c r="C28" s="49"/>
      <c r="D28" s="49"/>
      <c r="E28" s="49"/>
      <c r="F28" s="49"/>
      <c r="G28" s="49"/>
      <c r="H28" s="49"/>
      <c r="I28" s="51"/>
      <c r="J28" s="53"/>
      <c r="K28" s="47"/>
    </row>
    <row r="29" spans="1:11" ht="15">
      <c r="A29" s="7" t="s">
        <v>115</v>
      </c>
      <c r="B29" s="48" t="s">
        <v>10</v>
      </c>
      <c r="C29" s="48">
        <v>15</v>
      </c>
      <c r="D29" s="48">
        <v>17</v>
      </c>
      <c r="E29" s="48">
        <v>14</v>
      </c>
      <c r="F29" s="48"/>
      <c r="G29" s="48"/>
      <c r="H29" s="48">
        <f>SUM(C29:G30)</f>
        <v>46</v>
      </c>
      <c r="I29" s="50">
        <f>H29/4</f>
        <v>11.5</v>
      </c>
      <c r="J29" s="52">
        <v>1.5</v>
      </c>
      <c r="K29" s="46">
        <f>I29-J29</f>
        <v>10</v>
      </c>
    </row>
    <row r="30" spans="1:11" ht="15">
      <c r="A30" s="8" t="s">
        <v>20</v>
      </c>
      <c r="B30" s="49"/>
      <c r="C30" s="49"/>
      <c r="D30" s="49"/>
      <c r="E30" s="49"/>
      <c r="F30" s="49"/>
      <c r="G30" s="49"/>
      <c r="H30" s="49"/>
      <c r="I30" s="51"/>
      <c r="J30" s="53"/>
      <c r="K30" s="47"/>
    </row>
    <row r="31" spans="1:11" ht="15">
      <c r="A31" s="7" t="s">
        <v>23</v>
      </c>
      <c r="B31" s="48" t="s">
        <v>10</v>
      </c>
      <c r="C31" s="48">
        <v>19</v>
      </c>
      <c r="D31" s="48">
        <v>19</v>
      </c>
      <c r="E31" s="48">
        <v>19</v>
      </c>
      <c r="F31" s="48"/>
      <c r="G31" s="48"/>
      <c r="H31" s="48">
        <f>SUM(C31:G32)</f>
        <v>57</v>
      </c>
      <c r="I31" s="50">
        <f>H31/4</f>
        <v>14.25</v>
      </c>
      <c r="J31" s="52">
        <v>2</v>
      </c>
      <c r="K31" s="46">
        <f>I31-J31</f>
        <v>12.25</v>
      </c>
    </row>
    <row r="32" spans="1:11" ht="15">
      <c r="A32" s="8" t="s">
        <v>20</v>
      </c>
      <c r="B32" s="49"/>
      <c r="C32" s="49"/>
      <c r="D32" s="49"/>
      <c r="E32" s="49"/>
      <c r="F32" s="49"/>
      <c r="G32" s="49"/>
      <c r="H32" s="49"/>
      <c r="I32" s="51"/>
      <c r="J32" s="53"/>
      <c r="K32" s="47"/>
    </row>
    <row r="33" spans="1:11" ht="15">
      <c r="A33" s="7" t="s">
        <v>116</v>
      </c>
      <c r="B33" s="48" t="s">
        <v>10</v>
      </c>
      <c r="C33" s="48">
        <v>12</v>
      </c>
      <c r="D33" s="48">
        <v>15</v>
      </c>
      <c r="E33" s="48">
        <v>12</v>
      </c>
      <c r="F33" s="48"/>
      <c r="G33" s="48"/>
      <c r="H33" s="48">
        <f>SUM(C33:G34)</f>
        <v>39</v>
      </c>
      <c r="I33" s="50">
        <f>H33/4</f>
        <v>9.75</v>
      </c>
      <c r="J33" s="52">
        <v>0.5</v>
      </c>
      <c r="K33" s="46">
        <f>I33-J33</f>
        <v>9.25</v>
      </c>
    </row>
    <row r="34" spans="1:11" ht="15">
      <c r="A34" s="8" t="s">
        <v>22</v>
      </c>
      <c r="B34" s="49"/>
      <c r="C34" s="49"/>
      <c r="D34" s="49"/>
      <c r="E34" s="49"/>
      <c r="F34" s="49"/>
      <c r="G34" s="49"/>
      <c r="H34" s="49"/>
      <c r="I34" s="51"/>
      <c r="J34" s="53"/>
      <c r="K34" s="47"/>
    </row>
    <row r="35" ht="16.5" thickBot="1"/>
    <row r="36" spans="1:4" ht="16.5" thickBot="1">
      <c r="A36" s="37" t="s">
        <v>26</v>
      </c>
      <c r="B36" s="38"/>
      <c r="C36" s="38"/>
      <c r="D36" s="39"/>
    </row>
    <row r="37" spans="1:3" ht="15.75">
      <c r="A37" s="4"/>
      <c r="B37" s="4"/>
      <c r="C37" s="4"/>
    </row>
    <row r="38" spans="1:11" ht="15.75">
      <c r="A38" s="54" t="s">
        <v>16</v>
      </c>
      <c r="B38" s="55"/>
      <c r="C38" s="5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6" t="s">
        <v>8</v>
      </c>
    </row>
    <row r="39" spans="1:11" ht="15">
      <c r="A39" s="7" t="s">
        <v>27</v>
      </c>
      <c r="B39" s="48" t="s">
        <v>10</v>
      </c>
      <c r="C39" s="48">
        <v>45</v>
      </c>
      <c r="D39" s="48">
        <v>43</v>
      </c>
      <c r="E39" s="48">
        <v>42</v>
      </c>
      <c r="F39" s="48"/>
      <c r="G39" s="48"/>
      <c r="H39" s="48">
        <f>SUM(C39:G40)</f>
        <v>130</v>
      </c>
      <c r="I39" s="50">
        <f>H39/3</f>
        <v>43.333333333333336</v>
      </c>
      <c r="J39" s="52">
        <v>4</v>
      </c>
      <c r="K39" s="46">
        <f>I39-J39</f>
        <v>39.333333333333336</v>
      </c>
    </row>
    <row r="40" spans="1:11" ht="15">
      <c r="A40" s="8" t="s">
        <v>13</v>
      </c>
      <c r="B40" s="49"/>
      <c r="C40" s="49"/>
      <c r="D40" s="49"/>
      <c r="E40" s="49"/>
      <c r="F40" s="49"/>
      <c r="G40" s="49"/>
      <c r="H40" s="49"/>
      <c r="I40" s="51"/>
      <c r="J40" s="53"/>
      <c r="K40" s="47"/>
    </row>
    <row r="41" spans="1:11" ht="15">
      <c r="A41" s="7" t="s">
        <v>138</v>
      </c>
      <c r="B41" s="48" t="s">
        <v>10</v>
      </c>
      <c r="C41" s="48">
        <v>29</v>
      </c>
      <c r="D41" s="48">
        <v>24</v>
      </c>
      <c r="E41" s="48">
        <v>29</v>
      </c>
      <c r="F41" s="48"/>
      <c r="G41" s="48"/>
      <c r="H41" s="48">
        <f>SUM(C41:G42)</f>
        <v>82</v>
      </c>
      <c r="I41" s="50">
        <f>H41/3</f>
        <v>27.333333333333332</v>
      </c>
      <c r="J41" s="52">
        <v>1.2</v>
      </c>
      <c r="K41" s="46">
        <f>I41-J41</f>
        <v>26.133333333333333</v>
      </c>
    </row>
    <row r="42" spans="1:11" ht="15">
      <c r="A42" s="8" t="s">
        <v>12</v>
      </c>
      <c r="B42" s="49"/>
      <c r="C42" s="49"/>
      <c r="D42" s="49"/>
      <c r="E42" s="49"/>
      <c r="F42" s="49"/>
      <c r="G42" s="49"/>
      <c r="H42" s="49"/>
      <c r="I42" s="51"/>
      <c r="J42" s="53"/>
      <c r="K42" s="47"/>
    </row>
    <row r="43" spans="1:11" ht="15">
      <c r="A43" s="7" t="s">
        <v>139</v>
      </c>
      <c r="B43" s="48" t="s">
        <v>10</v>
      </c>
      <c r="C43" s="48">
        <v>35</v>
      </c>
      <c r="D43" s="48">
        <v>30</v>
      </c>
      <c r="E43" s="48">
        <v>35</v>
      </c>
      <c r="F43" s="48"/>
      <c r="G43" s="48"/>
      <c r="H43" s="48">
        <f>SUM(C43:G44)</f>
        <v>100</v>
      </c>
      <c r="I43" s="50">
        <f>H43/3</f>
        <v>33.333333333333336</v>
      </c>
      <c r="J43" s="52">
        <v>0.5</v>
      </c>
      <c r="K43" s="46">
        <f>I43-J43</f>
        <v>32.833333333333336</v>
      </c>
    </row>
    <row r="44" spans="1:11" ht="15">
      <c r="A44" s="8" t="s">
        <v>17</v>
      </c>
      <c r="B44" s="49"/>
      <c r="C44" s="49"/>
      <c r="D44" s="49"/>
      <c r="E44" s="49"/>
      <c r="F44" s="49"/>
      <c r="G44" s="49"/>
      <c r="H44" s="49"/>
      <c r="I44" s="51"/>
      <c r="J44" s="53"/>
      <c r="K44" s="47"/>
    </row>
    <row r="45" spans="1:11" ht="15">
      <c r="A45" s="7" t="s">
        <v>24</v>
      </c>
      <c r="B45" s="48" t="s">
        <v>10</v>
      </c>
      <c r="C45" s="48">
        <v>27</v>
      </c>
      <c r="D45" s="48">
        <v>22</v>
      </c>
      <c r="E45" s="48">
        <v>25</v>
      </c>
      <c r="F45" s="48"/>
      <c r="G45" s="48"/>
      <c r="H45" s="48">
        <f>SUM(C45:G46)</f>
        <v>74</v>
      </c>
      <c r="I45" s="50">
        <f>H45/3</f>
        <v>24.666666666666668</v>
      </c>
      <c r="J45" s="52">
        <v>1</v>
      </c>
      <c r="K45" s="46">
        <f>I45-J45</f>
        <v>23.666666666666668</v>
      </c>
    </row>
    <row r="46" spans="1:11" ht="15">
      <c r="A46" s="8" t="s">
        <v>12</v>
      </c>
      <c r="B46" s="49"/>
      <c r="C46" s="49"/>
      <c r="D46" s="49"/>
      <c r="E46" s="49"/>
      <c r="F46" s="49"/>
      <c r="G46" s="49"/>
      <c r="H46" s="49"/>
      <c r="I46" s="51"/>
      <c r="J46" s="53"/>
      <c r="K46" s="47"/>
    </row>
    <row r="47" spans="1:11" ht="15">
      <c r="A47" s="7" t="s">
        <v>140</v>
      </c>
      <c r="B47" s="48" t="s">
        <v>10</v>
      </c>
      <c r="C47" s="48">
        <v>20</v>
      </c>
      <c r="D47" s="48">
        <v>18</v>
      </c>
      <c r="E47" s="48">
        <v>19</v>
      </c>
      <c r="F47" s="48"/>
      <c r="G47" s="48"/>
      <c r="H47" s="48">
        <f>SUM(C47:G48)</f>
        <v>57</v>
      </c>
      <c r="I47" s="50">
        <f>H47/3</f>
        <v>19</v>
      </c>
      <c r="J47" s="52">
        <v>0</v>
      </c>
      <c r="K47" s="46">
        <f>I47-J47</f>
        <v>19</v>
      </c>
    </row>
    <row r="48" spans="1:11" ht="15">
      <c r="A48" s="8" t="s">
        <v>12</v>
      </c>
      <c r="B48" s="49"/>
      <c r="C48" s="49"/>
      <c r="D48" s="49"/>
      <c r="E48" s="49"/>
      <c r="F48" s="49"/>
      <c r="G48" s="49"/>
      <c r="H48" s="49"/>
      <c r="I48" s="51"/>
      <c r="J48" s="53"/>
      <c r="K48" s="47"/>
    </row>
    <row r="49" spans="1:11" ht="15">
      <c r="A49" s="7" t="s">
        <v>141</v>
      </c>
      <c r="B49" s="48" t="s">
        <v>10</v>
      </c>
      <c r="C49" s="48">
        <v>25</v>
      </c>
      <c r="D49" s="48">
        <v>21</v>
      </c>
      <c r="E49" s="48">
        <v>17</v>
      </c>
      <c r="F49" s="48"/>
      <c r="G49" s="48"/>
      <c r="H49" s="48">
        <f>SUM(C49:G50)</f>
        <v>63</v>
      </c>
      <c r="I49" s="50">
        <f>H49/3</f>
        <v>21</v>
      </c>
      <c r="J49" s="52">
        <v>3.5</v>
      </c>
      <c r="K49" s="46">
        <f>I49-J49</f>
        <v>17.5</v>
      </c>
    </row>
    <row r="50" spans="1:11" ht="15">
      <c r="A50" s="8" t="s">
        <v>11</v>
      </c>
      <c r="B50" s="49"/>
      <c r="C50" s="49"/>
      <c r="D50" s="49"/>
      <c r="E50" s="49"/>
      <c r="F50" s="49"/>
      <c r="G50" s="49"/>
      <c r="H50" s="49"/>
      <c r="I50" s="51"/>
      <c r="J50" s="53"/>
      <c r="K50" s="47"/>
    </row>
    <row r="51" spans="1:11" ht="15">
      <c r="A51" s="7" t="s">
        <v>28</v>
      </c>
      <c r="B51" s="48" t="s">
        <v>10</v>
      </c>
      <c r="C51" s="48">
        <v>23</v>
      </c>
      <c r="D51" s="48">
        <v>23</v>
      </c>
      <c r="E51" s="48">
        <v>19</v>
      </c>
      <c r="F51" s="48"/>
      <c r="G51" s="48"/>
      <c r="H51" s="48">
        <f>SUM(C51:G52)</f>
        <v>65</v>
      </c>
      <c r="I51" s="50">
        <f>H51/3</f>
        <v>21.666666666666668</v>
      </c>
      <c r="J51" s="52">
        <v>1.5</v>
      </c>
      <c r="K51" s="46">
        <f>I51-J51</f>
        <v>20.166666666666668</v>
      </c>
    </row>
    <row r="52" spans="1:11" ht="15">
      <c r="A52" s="8" t="s">
        <v>13</v>
      </c>
      <c r="B52" s="49"/>
      <c r="C52" s="49"/>
      <c r="D52" s="49"/>
      <c r="E52" s="49"/>
      <c r="F52" s="49"/>
      <c r="G52" s="49"/>
      <c r="H52" s="49"/>
      <c r="I52" s="51"/>
      <c r="J52" s="53"/>
      <c r="K52" s="47"/>
    </row>
    <row r="53" spans="1:11" ht="15">
      <c r="A53" s="7" t="s">
        <v>142</v>
      </c>
      <c r="B53" s="48" t="s">
        <v>10</v>
      </c>
      <c r="C53" s="48">
        <v>24</v>
      </c>
      <c r="D53" s="48">
        <v>25</v>
      </c>
      <c r="E53" s="48">
        <v>20</v>
      </c>
      <c r="F53" s="48"/>
      <c r="G53" s="48"/>
      <c r="H53" s="48">
        <f>SUM(C53:G54)</f>
        <v>69</v>
      </c>
      <c r="I53" s="50">
        <f>H53/3</f>
        <v>23</v>
      </c>
      <c r="J53" s="52">
        <v>0.5</v>
      </c>
      <c r="K53" s="46">
        <f>I53-J53</f>
        <v>22.5</v>
      </c>
    </row>
    <row r="54" spans="1:11" ht="15">
      <c r="A54" s="8" t="s">
        <v>17</v>
      </c>
      <c r="B54" s="49"/>
      <c r="C54" s="49"/>
      <c r="D54" s="49"/>
      <c r="E54" s="49"/>
      <c r="F54" s="49"/>
      <c r="G54" s="49"/>
      <c r="H54" s="49"/>
      <c r="I54" s="51"/>
      <c r="J54" s="53"/>
      <c r="K54" s="47"/>
    </row>
    <row r="55" spans="1:11" ht="15">
      <c r="A55" s="7" t="s">
        <v>143</v>
      </c>
      <c r="B55" s="48" t="s">
        <v>10</v>
      </c>
      <c r="C55" s="48">
        <v>30</v>
      </c>
      <c r="D55" s="48">
        <v>32</v>
      </c>
      <c r="E55" s="48">
        <v>27</v>
      </c>
      <c r="F55" s="48"/>
      <c r="G55" s="48"/>
      <c r="H55" s="48">
        <f>SUM(C55:G56)</f>
        <v>89</v>
      </c>
      <c r="I55" s="50">
        <f>H55/3</f>
        <v>29.666666666666668</v>
      </c>
      <c r="J55" s="52">
        <v>1.7</v>
      </c>
      <c r="K55" s="46">
        <f>I55-J55</f>
        <v>27.96666666666667</v>
      </c>
    </row>
    <row r="56" spans="1:11" ht="15">
      <c r="A56" s="8" t="s">
        <v>12</v>
      </c>
      <c r="B56" s="49"/>
      <c r="C56" s="49"/>
      <c r="D56" s="49"/>
      <c r="E56" s="49"/>
      <c r="F56" s="49"/>
      <c r="G56" s="49"/>
      <c r="H56" s="49"/>
      <c r="I56" s="51"/>
      <c r="J56" s="53"/>
      <c r="K56" s="47"/>
    </row>
    <row r="57" spans="1:11" ht="15">
      <c r="A57" s="7" t="s">
        <v>25</v>
      </c>
      <c r="B57" s="48" t="s">
        <v>10</v>
      </c>
      <c r="C57" s="48">
        <v>41</v>
      </c>
      <c r="D57" s="48">
        <v>36</v>
      </c>
      <c r="E57" s="48">
        <v>43</v>
      </c>
      <c r="F57" s="48"/>
      <c r="G57" s="48"/>
      <c r="H57" s="48">
        <f>SUM(C57:G58)</f>
        <v>120</v>
      </c>
      <c r="I57" s="50">
        <f>H57/3</f>
        <v>40</v>
      </c>
      <c r="J57" s="52">
        <v>1</v>
      </c>
      <c r="K57" s="46">
        <f>I57-J57</f>
        <v>39</v>
      </c>
    </row>
    <row r="58" spans="1:11" ht="15">
      <c r="A58" s="8" t="s">
        <v>17</v>
      </c>
      <c r="B58" s="49"/>
      <c r="C58" s="49"/>
      <c r="D58" s="49"/>
      <c r="E58" s="49"/>
      <c r="F58" s="49"/>
      <c r="G58" s="49"/>
      <c r="H58" s="49"/>
      <c r="I58" s="51"/>
      <c r="J58" s="53"/>
      <c r="K58" s="47"/>
    </row>
    <row r="59" spans="1:11" ht="15">
      <c r="A59" s="7" t="s">
        <v>29</v>
      </c>
      <c r="B59" s="48" t="s">
        <v>10</v>
      </c>
      <c r="C59" s="48">
        <v>47</v>
      </c>
      <c r="D59" s="48">
        <v>45</v>
      </c>
      <c r="E59" s="48">
        <v>47</v>
      </c>
      <c r="F59" s="48"/>
      <c r="G59" s="48"/>
      <c r="H59" s="48">
        <f>SUM(C59:G60)</f>
        <v>139</v>
      </c>
      <c r="I59" s="50">
        <f>H59/3</f>
        <v>46.333333333333336</v>
      </c>
      <c r="J59" s="52">
        <v>0</v>
      </c>
      <c r="K59" s="46">
        <f>I59-J59</f>
        <v>46.333333333333336</v>
      </c>
    </row>
    <row r="60" spans="1:11" ht="15">
      <c r="A60" s="8" t="s">
        <v>18</v>
      </c>
      <c r="B60" s="49"/>
      <c r="C60" s="49"/>
      <c r="D60" s="49"/>
      <c r="E60" s="49"/>
      <c r="F60" s="49"/>
      <c r="G60" s="49"/>
      <c r="H60" s="49"/>
      <c r="I60" s="51"/>
      <c r="J60" s="53"/>
      <c r="K60" s="47"/>
    </row>
    <row r="61" ht="16.5" thickBot="1"/>
    <row r="62" spans="1:4" ht="16.5" thickBot="1">
      <c r="A62" s="37" t="s">
        <v>31</v>
      </c>
      <c r="B62" s="38"/>
      <c r="C62" s="38"/>
      <c r="D62" s="39"/>
    </row>
    <row r="63" spans="1:3" ht="15.75">
      <c r="A63" s="4"/>
      <c r="B63" s="4"/>
      <c r="C63" s="4"/>
    </row>
    <row r="64" spans="1:11" ht="15.75">
      <c r="A64" s="54" t="s">
        <v>16</v>
      </c>
      <c r="B64" s="55"/>
      <c r="C64" s="5" t="s">
        <v>2</v>
      </c>
      <c r="D64" s="5" t="s">
        <v>3</v>
      </c>
      <c r="E64" s="5" t="s">
        <v>4</v>
      </c>
      <c r="F64" s="5" t="s">
        <v>5</v>
      </c>
      <c r="G64" s="5" t="s">
        <v>6</v>
      </c>
      <c r="H64" s="5" t="s">
        <v>7</v>
      </c>
      <c r="I64" s="5" t="s">
        <v>8</v>
      </c>
      <c r="J64" s="5" t="s">
        <v>9</v>
      </c>
      <c r="K64" s="6" t="s">
        <v>8</v>
      </c>
    </row>
    <row r="65" spans="1:11" ht="15">
      <c r="A65" s="7" t="s">
        <v>144</v>
      </c>
      <c r="B65" s="48" t="s">
        <v>10</v>
      </c>
      <c r="C65" s="48"/>
      <c r="D65" s="48"/>
      <c r="E65" s="48"/>
      <c r="F65" s="48"/>
      <c r="G65" s="48"/>
      <c r="H65" s="48">
        <f>SUM(C65:G66)</f>
        <v>0</v>
      </c>
      <c r="I65" s="50">
        <f>H65/3</f>
        <v>0</v>
      </c>
      <c r="J65" s="52">
        <v>0</v>
      </c>
      <c r="K65" s="46">
        <f>I65-J65</f>
        <v>0</v>
      </c>
    </row>
    <row r="66" spans="1:11" ht="15">
      <c r="A66" s="8" t="s">
        <v>11</v>
      </c>
      <c r="B66" s="49"/>
      <c r="C66" s="49"/>
      <c r="D66" s="49"/>
      <c r="E66" s="49"/>
      <c r="F66" s="49"/>
      <c r="G66" s="49"/>
      <c r="H66" s="49"/>
      <c r="I66" s="51"/>
      <c r="J66" s="53"/>
      <c r="K66" s="47"/>
    </row>
    <row r="67" spans="1:11" ht="15">
      <c r="A67" s="7" t="s">
        <v>145</v>
      </c>
      <c r="B67" s="48" t="s">
        <v>10</v>
      </c>
      <c r="C67" s="48">
        <v>34</v>
      </c>
      <c r="D67" s="48">
        <v>36</v>
      </c>
      <c r="E67" s="48">
        <v>29</v>
      </c>
      <c r="F67" s="48"/>
      <c r="G67" s="48"/>
      <c r="H67" s="48">
        <f>SUM(C67:G68)</f>
        <v>99</v>
      </c>
      <c r="I67" s="50">
        <f>H67/3</f>
        <v>33</v>
      </c>
      <c r="J67" s="52">
        <v>1</v>
      </c>
      <c r="K67" s="46">
        <f>I67-J67</f>
        <v>32</v>
      </c>
    </row>
    <row r="68" spans="1:11" ht="15">
      <c r="A68" s="8" t="s">
        <v>18</v>
      </c>
      <c r="B68" s="49"/>
      <c r="C68" s="49"/>
      <c r="D68" s="49"/>
      <c r="E68" s="49"/>
      <c r="F68" s="49"/>
      <c r="G68" s="49"/>
      <c r="H68" s="49"/>
      <c r="I68" s="51"/>
      <c r="J68" s="53"/>
      <c r="K68" s="47"/>
    </row>
    <row r="69" spans="1:11" ht="15">
      <c r="A69" s="7" t="s">
        <v>32</v>
      </c>
      <c r="B69" s="48" t="s">
        <v>10</v>
      </c>
      <c r="C69" s="48">
        <v>36</v>
      </c>
      <c r="D69" s="48">
        <v>38</v>
      </c>
      <c r="E69" s="48">
        <v>31</v>
      </c>
      <c r="F69" s="48"/>
      <c r="G69" s="48"/>
      <c r="H69" s="48">
        <f>SUM(C69:G70)</f>
        <v>105</v>
      </c>
      <c r="I69" s="50">
        <f>H69/3</f>
        <v>35</v>
      </c>
      <c r="J69" s="52">
        <v>2</v>
      </c>
      <c r="K69" s="46">
        <f>I69-J69</f>
        <v>33</v>
      </c>
    </row>
    <row r="70" spans="1:11" ht="15">
      <c r="A70" s="8" t="s">
        <v>18</v>
      </c>
      <c r="B70" s="49"/>
      <c r="C70" s="49"/>
      <c r="D70" s="49"/>
      <c r="E70" s="49"/>
      <c r="F70" s="49"/>
      <c r="G70" s="49"/>
      <c r="H70" s="49"/>
      <c r="I70" s="51"/>
      <c r="J70" s="53"/>
      <c r="K70" s="47"/>
    </row>
    <row r="71" spans="1:11" ht="15">
      <c r="A71" s="7" t="s">
        <v>146</v>
      </c>
      <c r="B71" s="48" t="s">
        <v>10</v>
      </c>
      <c r="C71" s="48">
        <v>53</v>
      </c>
      <c r="D71" s="48">
        <v>50</v>
      </c>
      <c r="E71" s="48">
        <v>58</v>
      </c>
      <c r="F71" s="48"/>
      <c r="G71" s="48"/>
      <c r="H71" s="48">
        <f>SUM(C71:G72)</f>
        <v>161</v>
      </c>
      <c r="I71" s="50">
        <f>H71/3</f>
        <v>53.666666666666664</v>
      </c>
      <c r="J71" s="52">
        <v>1.2</v>
      </c>
      <c r="K71" s="46">
        <f>I71-J71</f>
        <v>52.46666666666666</v>
      </c>
    </row>
    <row r="72" spans="1:11" ht="15">
      <c r="A72" s="8" t="s">
        <v>13</v>
      </c>
      <c r="B72" s="49"/>
      <c r="C72" s="49"/>
      <c r="D72" s="49"/>
      <c r="E72" s="49"/>
      <c r="F72" s="49"/>
      <c r="G72" s="49"/>
      <c r="H72" s="49"/>
      <c r="I72" s="51"/>
      <c r="J72" s="53"/>
      <c r="K72" s="47"/>
    </row>
    <row r="73" spans="1:11" ht="15">
      <c r="A73" s="7" t="s">
        <v>33</v>
      </c>
      <c r="B73" s="48" t="s">
        <v>10</v>
      </c>
      <c r="C73" s="48">
        <v>38</v>
      </c>
      <c r="D73" s="48">
        <v>41</v>
      </c>
      <c r="E73" s="48">
        <v>34</v>
      </c>
      <c r="F73" s="48"/>
      <c r="G73" s="48"/>
      <c r="H73" s="48">
        <f>SUM(C73:G74)</f>
        <v>113</v>
      </c>
      <c r="I73" s="50">
        <f>H73/3</f>
        <v>37.666666666666664</v>
      </c>
      <c r="J73" s="52">
        <v>1</v>
      </c>
      <c r="K73" s="46">
        <f>I73-J73</f>
        <v>36.666666666666664</v>
      </c>
    </row>
    <row r="74" spans="1:11" ht="15">
      <c r="A74" s="8" t="s">
        <v>13</v>
      </c>
      <c r="B74" s="49"/>
      <c r="C74" s="49"/>
      <c r="D74" s="49"/>
      <c r="E74" s="49"/>
      <c r="F74" s="49"/>
      <c r="G74" s="49"/>
      <c r="H74" s="49"/>
      <c r="I74" s="51"/>
      <c r="J74" s="53"/>
      <c r="K74" s="47"/>
    </row>
    <row r="75" spans="1:11" ht="15">
      <c r="A75" s="7" t="s">
        <v>30</v>
      </c>
      <c r="B75" s="48" t="s">
        <v>10</v>
      </c>
      <c r="C75" s="48">
        <v>48</v>
      </c>
      <c r="D75" s="48">
        <v>45</v>
      </c>
      <c r="E75" s="48">
        <v>40</v>
      </c>
      <c r="F75" s="48"/>
      <c r="G75" s="48"/>
      <c r="H75" s="48">
        <f>SUM(C75:G76)</f>
        <v>133</v>
      </c>
      <c r="I75" s="50">
        <f>H75/3</f>
        <v>44.333333333333336</v>
      </c>
      <c r="J75" s="52">
        <v>2.9</v>
      </c>
      <c r="K75" s="46">
        <f>I75-J75</f>
        <v>41.43333333333334</v>
      </c>
    </row>
    <row r="76" spans="1:11" ht="15">
      <c r="A76" s="8" t="s">
        <v>13</v>
      </c>
      <c r="B76" s="49"/>
      <c r="C76" s="49"/>
      <c r="D76" s="49"/>
      <c r="E76" s="49"/>
      <c r="F76" s="49"/>
      <c r="G76" s="49"/>
      <c r="H76" s="49"/>
      <c r="I76" s="51"/>
      <c r="J76" s="53"/>
      <c r="K76" s="47"/>
    </row>
  </sheetData>
  <sheetProtection/>
  <mergeCells count="282">
    <mergeCell ref="I11:I12"/>
    <mergeCell ref="J11:J12"/>
    <mergeCell ref="K11:K12"/>
    <mergeCell ref="C11:C12"/>
    <mergeCell ref="D11:D12"/>
    <mergeCell ref="E11:E12"/>
    <mergeCell ref="F11:F12"/>
    <mergeCell ref="G11:G12"/>
    <mergeCell ref="H11:H12"/>
    <mergeCell ref="G13:G14"/>
    <mergeCell ref="H13:H14"/>
    <mergeCell ref="I13:I14"/>
    <mergeCell ref="J13:J14"/>
    <mergeCell ref="A2:K2"/>
    <mergeCell ref="A4:K4"/>
    <mergeCell ref="A6:K6"/>
    <mergeCell ref="A8:D8"/>
    <mergeCell ref="A10:B10"/>
    <mergeCell ref="B11:B12"/>
    <mergeCell ref="B17:B18"/>
    <mergeCell ref="C17:C18"/>
    <mergeCell ref="D17:D18"/>
    <mergeCell ref="E17:E18"/>
    <mergeCell ref="F17:F18"/>
    <mergeCell ref="B13:B14"/>
    <mergeCell ref="C13:C14"/>
    <mergeCell ref="D13:D14"/>
    <mergeCell ref="E13:E14"/>
    <mergeCell ref="F13:F14"/>
    <mergeCell ref="J17:J18"/>
    <mergeCell ref="K17:K18"/>
    <mergeCell ref="G15:G16"/>
    <mergeCell ref="H15:H16"/>
    <mergeCell ref="I15:I16"/>
    <mergeCell ref="J15:J16"/>
    <mergeCell ref="K15:K16"/>
    <mergeCell ref="A20:D20"/>
    <mergeCell ref="G17:G18"/>
    <mergeCell ref="H17:H18"/>
    <mergeCell ref="K13:K14"/>
    <mergeCell ref="B15:B16"/>
    <mergeCell ref="C15:C16"/>
    <mergeCell ref="D15:D16"/>
    <mergeCell ref="E15:E16"/>
    <mergeCell ref="F15:F16"/>
    <mergeCell ref="I17:I18"/>
    <mergeCell ref="A22:B22"/>
    <mergeCell ref="B23:B24"/>
    <mergeCell ref="C23:C24"/>
    <mergeCell ref="D23:D24"/>
    <mergeCell ref="E23:E24"/>
    <mergeCell ref="F23:F24"/>
    <mergeCell ref="J23:J24"/>
    <mergeCell ref="K23:K24"/>
    <mergeCell ref="B25:B26"/>
    <mergeCell ref="C25:C26"/>
    <mergeCell ref="D25:D26"/>
    <mergeCell ref="E25:E26"/>
    <mergeCell ref="F25:F26"/>
    <mergeCell ref="A36:D36"/>
    <mergeCell ref="G25:G26"/>
    <mergeCell ref="H25:H26"/>
    <mergeCell ref="I25:I26"/>
    <mergeCell ref="J25:J26"/>
    <mergeCell ref="K25:K26"/>
    <mergeCell ref="G27:G28"/>
    <mergeCell ref="H27:H28"/>
    <mergeCell ref="I27:I28"/>
    <mergeCell ref="J27:J28"/>
    <mergeCell ref="A38:B38"/>
    <mergeCell ref="B39:B40"/>
    <mergeCell ref="C39:C40"/>
    <mergeCell ref="D39:D40"/>
    <mergeCell ref="E39:E40"/>
    <mergeCell ref="F39:F40"/>
    <mergeCell ref="K39:K40"/>
    <mergeCell ref="B41:B42"/>
    <mergeCell ref="C41:C42"/>
    <mergeCell ref="D41:D42"/>
    <mergeCell ref="E41:E42"/>
    <mergeCell ref="F41:F42"/>
    <mergeCell ref="E43:E44"/>
    <mergeCell ref="F43:F44"/>
    <mergeCell ref="G39:G40"/>
    <mergeCell ref="H39:H40"/>
    <mergeCell ref="I39:I40"/>
    <mergeCell ref="J39:J40"/>
    <mergeCell ref="H41:H42"/>
    <mergeCell ref="I41:I42"/>
    <mergeCell ref="J43:J44"/>
    <mergeCell ref="H45:H46"/>
    <mergeCell ref="I45:I46"/>
    <mergeCell ref="J41:J42"/>
    <mergeCell ref="K41:K42"/>
    <mergeCell ref="B45:B46"/>
    <mergeCell ref="C45:C46"/>
    <mergeCell ref="D45:D46"/>
    <mergeCell ref="E45:E46"/>
    <mergeCell ref="F45:F46"/>
    <mergeCell ref="G41:G42"/>
    <mergeCell ref="G45:G46"/>
    <mergeCell ref="B43:B44"/>
    <mergeCell ref="C43:C44"/>
    <mergeCell ref="D43:D44"/>
    <mergeCell ref="K51:K52"/>
    <mergeCell ref="J45:J46"/>
    <mergeCell ref="K45:K46"/>
    <mergeCell ref="G43:G44"/>
    <mergeCell ref="H43:H44"/>
    <mergeCell ref="I43:I44"/>
    <mergeCell ref="K43:K44"/>
    <mergeCell ref="H47:H48"/>
    <mergeCell ref="I47:I48"/>
    <mergeCell ref="J49:J50"/>
    <mergeCell ref="K47:K48"/>
    <mergeCell ref="F49:F50"/>
    <mergeCell ref="G49:G50"/>
    <mergeCell ref="H49:H50"/>
    <mergeCell ref="I49:I50"/>
    <mergeCell ref="F47:F48"/>
    <mergeCell ref="K49:K50"/>
    <mergeCell ref="J47:J48"/>
    <mergeCell ref="E51:E52"/>
    <mergeCell ref="F51:F52"/>
    <mergeCell ref="G51:G52"/>
    <mergeCell ref="H53:H54"/>
    <mergeCell ref="I53:I54"/>
    <mergeCell ref="J53:J54"/>
    <mergeCell ref="H51:H52"/>
    <mergeCell ref="I51:I52"/>
    <mergeCell ref="B47:B48"/>
    <mergeCell ref="C47:C48"/>
    <mergeCell ref="D47:D48"/>
    <mergeCell ref="E47:E48"/>
    <mergeCell ref="B51:B52"/>
    <mergeCell ref="C51:C52"/>
    <mergeCell ref="C53:C54"/>
    <mergeCell ref="D53:D54"/>
    <mergeCell ref="J51:J52"/>
    <mergeCell ref="F53:F54"/>
    <mergeCell ref="G53:G54"/>
    <mergeCell ref="G47:G48"/>
    <mergeCell ref="K53:K54"/>
    <mergeCell ref="B55:B56"/>
    <mergeCell ref="C55:C56"/>
    <mergeCell ref="D55:D56"/>
    <mergeCell ref="E55:E56"/>
    <mergeCell ref="F55:F56"/>
    <mergeCell ref="G55:G56"/>
    <mergeCell ref="H55:H56"/>
    <mergeCell ref="I55:I56"/>
    <mergeCell ref="B53:B54"/>
    <mergeCell ref="J55:J56"/>
    <mergeCell ref="K55:K56"/>
    <mergeCell ref="B57:B58"/>
    <mergeCell ref="C57:C58"/>
    <mergeCell ref="D57:D58"/>
    <mergeCell ref="E57:E58"/>
    <mergeCell ref="F57:F58"/>
    <mergeCell ref="G57:G58"/>
    <mergeCell ref="H57:H58"/>
    <mergeCell ref="I57:I58"/>
    <mergeCell ref="I59:I60"/>
    <mergeCell ref="J59:J60"/>
    <mergeCell ref="K59:K60"/>
    <mergeCell ref="J57:J58"/>
    <mergeCell ref="K57:K58"/>
    <mergeCell ref="B59:B60"/>
    <mergeCell ref="C59:C60"/>
    <mergeCell ref="D59:D60"/>
    <mergeCell ref="E59:E60"/>
    <mergeCell ref="F59:F60"/>
    <mergeCell ref="G65:G66"/>
    <mergeCell ref="H65:H66"/>
    <mergeCell ref="B49:B50"/>
    <mergeCell ref="C49:C50"/>
    <mergeCell ref="D49:D50"/>
    <mergeCell ref="E49:E50"/>
    <mergeCell ref="H59:H60"/>
    <mergeCell ref="G59:G60"/>
    <mergeCell ref="E53:E54"/>
    <mergeCell ref="D51:D52"/>
    <mergeCell ref="G67:G68"/>
    <mergeCell ref="J67:J68"/>
    <mergeCell ref="K67:K68"/>
    <mergeCell ref="A62:D62"/>
    <mergeCell ref="A64:B64"/>
    <mergeCell ref="B65:B66"/>
    <mergeCell ref="C65:C66"/>
    <mergeCell ref="D65:D66"/>
    <mergeCell ref="E65:E66"/>
    <mergeCell ref="F65:F66"/>
    <mergeCell ref="I65:I66"/>
    <mergeCell ref="J65:J66"/>
    <mergeCell ref="K65:K66"/>
    <mergeCell ref="H67:H68"/>
    <mergeCell ref="I67:I68"/>
    <mergeCell ref="B67:B68"/>
    <mergeCell ref="C67:C68"/>
    <mergeCell ref="D67:D68"/>
    <mergeCell ref="E67:E68"/>
    <mergeCell ref="F67:F68"/>
    <mergeCell ref="K71:K72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5:K76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J29:J30"/>
    <mergeCell ref="A3:K3"/>
    <mergeCell ref="B27:B28"/>
    <mergeCell ref="C27:C28"/>
    <mergeCell ref="D27:D28"/>
    <mergeCell ref="E27:E28"/>
    <mergeCell ref="F27:F28"/>
    <mergeCell ref="G23:G24"/>
    <mergeCell ref="H23:H24"/>
    <mergeCell ref="I23:I24"/>
    <mergeCell ref="J31:J32"/>
    <mergeCell ref="K27:K28"/>
    <mergeCell ref="B29:B30"/>
    <mergeCell ref="C29:C30"/>
    <mergeCell ref="D29:D30"/>
    <mergeCell ref="E29:E30"/>
    <mergeCell ref="F29:F30"/>
    <mergeCell ref="G29:G30"/>
    <mergeCell ref="H29:H30"/>
    <mergeCell ref="I29:I30"/>
    <mergeCell ref="J33:J34"/>
    <mergeCell ref="K29:K30"/>
    <mergeCell ref="B31:B32"/>
    <mergeCell ref="C31:C32"/>
    <mergeCell ref="D31:D32"/>
    <mergeCell ref="E31:E32"/>
    <mergeCell ref="F31:F32"/>
    <mergeCell ref="G31:G32"/>
    <mergeCell ref="H31:H32"/>
    <mergeCell ref="I31:I32"/>
    <mergeCell ref="K33:K34"/>
    <mergeCell ref="K31:K32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/>
  <pageMargins left="0.7" right="0.7" top="0.75" bottom="0.75" header="0.3" footer="0.3"/>
  <pageSetup horizontalDpi="600" verticalDpi="600" orientation="landscape" paperSize="9" scale="86" r:id="rId1"/>
  <rowBreaks count="2" manualBreakCount="2">
    <brk id="34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8">
      <selection activeCell="C8" sqref="C8"/>
    </sheetView>
  </sheetViews>
  <sheetFormatPr defaultColWidth="11.421875" defaultRowHeight="15"/>
  <cols>
    <col min="1" max="1" width="18.8515625" style="0" customWidth="1"/>
    <col min="11" max="11" width="13.5742187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40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8.75" thickBot="1">
      <c r="A3" s="40" t="s">
        <v>90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6.5" thickBot="1">
      <c r="A4" s="1"/>
      <c r="B4" s="1"/>
      <c r="C4" s="1"/>
      <c r="D4" s="1"/>
      <c r="E4" s="1"/>
      <c r="F4" s="1"/>
      <c r="G4" s="1"/>
      <c r="H4" s="1"/>
      <c r="I4" s="3"/>
      <c r="J4" s="1"/>
      <c r="K4" s="2"/>
    </row>
    <row r="5" spans="1:11" ht="15.75" thickBot="1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6.5" thickBot="1">
      <c r="A7" s="37" t="s">
        <v>34</v>
      </c>
      <c r="B7" s="38"/>
      <c r="C7" s="38"/>
      <c r="D7" s="39"/>
      <c r="E7" s="1"/>
      <c r="F7" s="1"/>
      <c r="G7" s="1"/>
      <c r="H7" s="1"/>
      <c r="I7" s="1"/>
      <c r="J7" s="1"/>
      <c r="K7" s="2"/>
    </row>
    <row r="8" spans="1:11" ht="15.75">
      <c r="A8" s="4"/>
      <c r="B8" s="4"/>
      <c r="C8" s="4"/>
      <c r="D8" s="1"/>
      <c r="E8" s="1"/>
      <c r="F8" s="1"/>
      <c r="G8" s="1"/>
      <c r="H8" s="1"/>
      <c r="I8" s="1"/>
      <c r="J8" s="1"/>
      <c r="K8" s="2"/>
    </row>
    <row r="9" spans="1:11" ht="15.75">
      <c r="A9" s="54" t="s">
        <v>1</v>
      </c>
      <c r="B9" s="55"/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6" t="s">
        <v>8</v>
      </c>
    </row>
    <row r="10" spans="1:11" ht="15">
      <c r="A10" s="7" t="s">
        <v>17</v>
      </c>
      <c r="B10" s="48" t="s">
        <v>10</v>
      </c>
      <c r="C10" s="48">
        <v>35</v>
      </c>
      <c r="D10" s="48">
        <v>38</v>
      </c>
      <c r="E10" s="48">
        <v>40</v>
      </c>
      <c r="F10" s="48"/>
      <c r="G10" s="48"/>
      <c r="H10" s="48">
        <f>SUM(C10:G11)</f>
        <v>113</v>
      </c>
      <c r="I10" s="50">
        <f>H10/3</f>
        <v>37.666666666666664</v>
      </c>
      <c r="J10" s="52">
        <v>0</v>
      </c>
      <c r="K10" s="46">
        <f>I10-J10</f>
        <v>37.666666666666664</v>
      </c>
    </row>
    <row r="11" spans="1:11" ht="15">
      <c r="A11" s="8"/>
      <c r="B11" s="49"/>
      <c r="C11" s="49"/>
      <c r="D11" s="49"/>
      <c r="E11" s="49"/>
      <c r="F11" s="49"/>
      <c r="G11" s="49"/>
      <c r="H11" s="49"/>
      <c r="I11" s="51"/>
      <c r="J11" s="53"/>
      <c r="K11" s="47"/>
    </row>
    <row r="12" spans="1:11" ht="15">
      <c r="A12" s="7" t="s">
        <v>35</v>
      </c>
      <c r="B12" s="48" t="s">
        <v>10</v>
      </c>
      <c r="C12" s="48">
        <v>33</v>
      </c>
      <c r="D12" s="48">
        <v>35</v>
      </c>
      <c r="E12" s="48">
        <v>34</v>
      </c>
      <c r="F12" s="48"/>
      <c r="G12" s="48"/>
      <c r="H12" s="48">
        <f>SUM(C12:G13)</f>
        <v>102</v>
      </c>
      <c r="I12" s="50">
        <f>H12/3</f>
        <v>34</v>
      </c>
      <c r="J12" s="52">
        <v>1.5</v>
      </c>
      <c r="K12" s="46">
        <f>I12-J12</f>
        <v>32.5</v>
      </c>
    </row>
    <row r="13" spans="1:11" ht="15">
      <c r="A13" s="8"/>
      <c r="B13" s="49"/>
      <c r="C13" s="49"/>
      <c r="D13" s="49"/>
      <c r="E13" s="49"/>
      <c r="F13" s="49"/>
      <c r="G13" s="49"/>
      <c r="H13" s="49"/>
      <c r="I13" s="51"/>
      <c r="J13" s="53"/>
      <c r="K13" s="47"/>
    </row>
    <row r="14" spans="1:11" ht="15">
      <c r="A14" s="7" t="s">
        <v>18</v>
      </c>
      <c r="B14" s="48" t="s">
        <v>10</v>
      </c>
      <c r="C14" s="48">
        <v>23</v>
      </c>
      <c r="D14" s="48">
        <v>25</v>
      </c>
      <c r="E14" s="48">
        <v>27</v>
      </c>
      <c r="F14" s="48"/>
      <c r="G14" s="48"/>
      <c r="H14" s="48">
        <f>SUM(C14:G15)</f>
        <v>75</v>
      </c>
      <c r="I14" s="50">
        <f>H14/3</f>
        <v>25</v>
      </c>
      <c r="J14" s="52">
        <v>3</v>
      </c>
      <c r="K14" s="46">
        <f>I14-J14</f>
        <v>22</v>
      </c>
    </row>
    <row r="15" spans="1:11" ht="15">
      <c r="A15" s="8"/>
      <c r="B15" s="49"/>
      <c r="C15" s="49"/>
      <c r="D15" s="49"/>
      <c r="E15" s="49"/>
      <c r="F15" s="49"/>
      <c r="G15" s="49"/>
      <c r="H15" s="49"/>
      <c r="I15" s="51"/>
      <c r="J15" s="53"/>
      <c r="K15" s="47"/>
    </row>
    <row r="16" spans="1:11" ht="15">
      <c r="A16" s="7" t="s">
        <v>14</v>
      </c>
      <c r="B16" s="48" t="s">
        <v>10</v>
      </c>
      <c r="C16" s="48">
        <v>24</v>
      </c>
      <c r="D16" s="48">
        <v>23</v>
      </c>
      <c r="E16" s="48">
        <v>25</v>
      </c>
      <c r="F16" s="48"/>
      <c r="G16" s="48"/>
      <c r="H16" s="48">
        <f>SUM(C16:G17)</f>
        <v>72</v>
      </c>
      <c r="I16" s="50">
        <f>H16/3</f>
        <v>24</v>
      </c>
      <c r="J16" s="52">
        <v>1.5</v>
      </c>
      <c r="K16" s="46">
        <f>I16-J16</f>
        <v>22.5</v>
      </c>
    </row>
    <row r="17" spans="1:11" ht="15">
      <c r="A17" s="8"/>
      <c r="B17" s="49"/>
      <c r="C17" s="49"/>
      <c r="D17" s="49"/>
      <c r="E17" s="49"/>
      <c r="F17" s="49"/>
      <c r="G17" s="49"/>
      <c r="H17" s="49"/>
      <c r="I17" s="51"/>
      <c r="J17" s="53"/>
      <c r="K17" s="47"/>
    </row>
    <row r="18" spans="1:11" ht="15">
      <c r="A18" s="7" t="s">
        <v>11</v>
      </c>
      <c r="B18" s="48" t="s">
        <v>10</v>
      </c>
      <c r="C18" s="48">
        <v>28</v>
      </c>
      <c r="D18" s="48">
        <v>27</v>
      </c>
      <c r="E18" s="48">
        <v>32</v>
      </c>
      <c r="F18" s="48"/>
      <c r="G18" s="48"/>
      <c r="H18" s="48">
        <f>SUM(C18:G19)</f>
        <v>87</v>
      </c>
      <c r="I18" s="50">
        <f>H18/3</f>
        <v>29</v>
      </c>
      <c r="J18" s="52">
        <v>4.5</v>
      </c>
      <c r="K18" s="46">
        <f>I18-J18</f>
        <v>24.5</v>
      </c>
    </row>
    <row r="19" spans="1:11" ht="15">
      <c r="A19" s="8"/>
      <c r="B19" s="49"/>
      <c r="C19" s="49"/>
      <c r="D19" s="49"/>
      <c r="E19" s="49"/>
      <c r="F19" s="49"/>
      <c r="G19" s="49"/>
      <c r="H19" s="49"/>
      <c r="I19" s="51"/>
      <c r="J19" s="53"/>
      <c r="K19" s="47"/>
    </row>
    <row r="20" ht="15.75" thickBot="1"/>
    <row r="21" spans="1:11" ht="16.5" thickBot="1">
      <c r="A21" s="37" t="s">
        <v>36</v>
      </c>
      <c r="B21" s="38"/>
      <c r="C21" s="38"/>
      <c r="D21" s="39"/>
      <c r="E21" s="1"/>
      <c r="F21" s="1"/>
      <c r="G21" s="1"/>
      <c r="H21" s="1"/>
      <c r="I21" s="1"/>
      <c r="J21" s="1"/>
      <c r="K21" s="2"/>
    </row>
    <row r="22" spans="1:11" ht="15.75">
      <c r="A22" s="4"/>
      <c r="B22" s="4"/>
      <c r="C22" s="4"/>
      <c r="D22" s="1"/>
      <c r="E22" s="1"/>
      <c r="F22" s="1"/>
      <c r="G22" s="1"/>
      <c r="H22" s="1"/>
      <c r="I22" s="1"/>
      <c r="J22" s="1"/>
      <c r="K22" s="2"/>
    </row>
    <row r="23" spans="1:11" ht="15.75">
      <c r="A23" s="54" t="s">
        <v>1</v>
      </c>
      <c r="B23" s="55"/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9</v>
      </c>
      <c r="K23" s="6" t="s">
        <v>8</v>
      </c>
    </row>
    <row r="24" spans="1:11" ht="15">
      <c r="A24" s="7" t="s">
        <v>13</v>
      </c>
      <c r="B24" s="48" t="s">
        <v>10</v>
      </c>
      <c r="C24" s="48">
        <v>55</v>
      </c>
      <c r="D24" s="48">
        <v>55</v>
      </c>
      <c r="E24" s="48">
        <v>59</v>
      </c>
      <c r="F24" s="48"/>
      <c r="G24" s="48"/>
      <c r="H24" s="48">
        <f>SUM(C24:G25)</f>
        <v>169</v>
      </c>
      <c r="I24" s="50">
        <f>H24/3</f>
        <v>56.333333333333336</v>
      </c>
      <c r="J24" s="52">
        <v>2.5</v>
      </c>
      <c r="K24" s="46">
        <f>I24-J24</f>
        <v>53.833333333333336</v>
      </c>
    </row>
    <row r="25" spans="1:11" ht="15">
      <c r="A25" s="8"/>
      <c r="B25" s="49"/>
      <c r="C25" s="49"/>
      <c r="D25" s="49"/>
      <c r="E25" s="49"/>
      <c r="F25" s="49"/>
      <c r="G25" s="49"/>
      <c r="H25" s="49"/>
      <c r="I25" s="51"/>
      <c r="J25" s="53"/>
      <c r="K25" s="47"/>
    </row>
    <row r="26" spans="1:11" ht="15">
      <c r="A26" s="7" t="s">
        <v>18</v>
      </c>
      <c r="B26" s="48" t="s">
        <v>10</v>
      </c>
      <c r="C26" s="48">
        <v>50</v>
      </c>
      <c r="D26" s="48">
        <v>50</v>
      </c>
      <c r="E26" s="48">
        <v>56</v>
      </c>
      <c r="F26" s="48"/>
      <c r="G26" s="48"/>
      <c r="H26" s="48">
        <f>SUM(C26:G27)</f>
        <v>156</v>
      </c>
      <c r="I26" s="50">
        <f>H26/3</f>
        <v>52</v>
      </c>
      <c r="J26" s="52">
        <v>1</v>
      </c>
      <c r="K26" s="46">
        <f>I26-J26</f>
        <v>51</v>
      </c>
    </row>
    <row r="27" spans="1:11" ht="15">
      <c r="A27" s="8"/>
      <c r="B27" s="49"/>
      <c r="C27" s="49"/>
      <c r="D27" s="49"/>
      <c r="E27" s="49"/>
      <c r="F27" s="49"/>
      <c r="G27" s="49"/>
      <c r="H27" s="49"/>
      <c r="I27" s="51"/>
      <c r="J27" s="53"/>
      <c r="K27" s="47"/>
    </row>
    <row r="28" spans="1:11" ht="15">
      <c r="A28" s="7" t="s">
        <v>17</v>
      </c>
      <c r="B28" s="48" t="s">
        <v>10</v>
      </c>
      <c r="C28" s="48">
        <v>57</v>
      </c>
      <c r="D28" s="48">
        <v>52</v>
      </c>
      <c r="E28" s="48">
        <v>58</v>
      </c>
      <c r="F28" s="48"/>
      <c r="G28" s="48"/>
      <c r="H28" s="48">
        <f>SUM(C28:G29)</f>
        <v>167</v>
      </c>
      <c r="I28" s="50">
        <f>H28/3</f>
        <v>55.666666666666664</v>
      </c>
      <c r="J28" s="52">
        <v>2.5</v>
      </c>
      <c r="K28" s="46">
        <f>I28-J28</f>
        <v>53.166666666666664</v>
      </c>
    </row>
    <row r="29" spans="1:11" ht="15">
      <c r="A29" s="8"/>
      <c r="B29" s="49"/>
      <c r="C29" s="49"/>
      <c r="D29" s="49"/>
      <c r="E29" s="49"/>
      <c r="F29" s="49"/>
      <c r="G29" s="49"/>
      <c r="H29" s="49"/>
      <c r="I29" s="51"/>
      <c r="J29" s="53"/>
      <c r="K29" s="47"/>
    </row>
    <row r="30" ht="15.75" thickBot="1"/>
    <row r="31" spans="1:11" ht="16.5" thickBot="1">
      <c r="A31" s="37" t="s">
        <v>133</v>
      </c>
      <c r="B31" s="38"/>
      <c r="C31" s="38"/>
      <c r="D31" s="39"/>
      <c r="E31" s="1"/>
      <c r="F31" s="1"/>
      <c r="G31" s="1"/>
      <c r="H31" s="1"/>
      <c r="I31" s="1"/>
      <c r="J31" s="1"/>
      <c r="K31" s="2"/>
    </row>
    <row r="32" spans="1:11" ht="15.75">
      <c r="A32" s="4"/>
      <c r="B32" s="4"/>
      <c r="C32" s="4"/>
      <c r="D32" s="1"/>
      <c r="E32" s="1"/>
      <c r="F32" s="1"/>
      <c r="G32" s="1"/>
      <c r="H32" s="1"/>
      <c r="I32" s="1"/>
      <c r="J32" s="1"/>
      <c r="K32" s="2"/>
    </row>
    <row r="33" spans="1:11" ht="15.75">
      <c r="A33" s="54" t="s">
        <v>1</v>
      </c>
      <c r="B33" s="55"/>
      <c r="C33" s="5" t="s">
        <v>2</v>
      </c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5" t="s">
        <v>8</v>
      </c>
      <c r="J33" s="5" t="s">
        <v>9</v>
      </c>
      <c r="K33" s="6" t="s">
        <v>8</v>
      </c>
    </row>
    <row r="34" spans="1:11" ht="15">
      <c r="A34" s="7" t="s">
        <v>98</v>
      </c>
      <c r="B34" s="48" t="s">
        <v>10</v>
      </c>
      <c r="C34" s="48">
        <v>14</v>
      </c>
      <c r="D34" s="48">
        <v>18</v>
      </c>
      <c r="E34" s="48">
        <v>17</v>
      </c>
      <c r="F34" s="48">
        <v>15</v>
      </c>
      <c r="G34" s="48">
        <v>14</v>
      </c>
      <c r="H34" s="48">
        <f>SUM(C34:G35)-MAX(C34:G35)-MIN(C34:G35)</f>
        <v>46</v>
      </c>
      <c r="I34" s="50">
        <f>H34/3</f>
        <v>15.333333333333334</v>
      </c>
      <c r="J34" s="52">
        <v>4</v>
      </c>
      <c r="K34" s="46">
        <f>I34-J34</f>
        <v>11.333333333333334</v>
      </c>
    </row>
    <row r="35" spans="1:11" ht="15">
      <c r="A35" s="8"/>
      <c r="B35" s="49"/>
      <c r="C35" s="49"/>
      <c r="D35" s="49"/>
      <c r="E35" s="49"/>
      <c r="F35" s="49"/>
      <c r="G35" s="49"/>
      <c r="H35" s="49"/>
      <c r="I35" s="51"/>
      <c r="J35" s="53"/>
      <c r="K35" s="47"/>
    </row>
    <row r="36" spans="1:11" ht="15">
      <c r="A36" s="7" t="s">
        <v>88</v>
      </c>
      <c r="B36" s="48" t="s">
        <v>10</v>
      </c>
      <c r="C36" s="48">
        <v>24</v>
      </c>
      <c r="D36" s="48">
        <v>24</v>
      </c>
      <c r="E36" s="48">
        <v>27</v>
      </c>
      <c r="F36" s="48">
        <v>26</v>
      </c>
      <c r="G36" s="48">
        <v>28</v>
      </c>
      <c r="H36" s="48">
        <f>SUM(C36:G37)-MAX(C36:G37)-MIN(C36:G37)</f>
        <v>77</v>
      </c>
      <c r="I36" s="50">
        <f>H36/3</f>
        <v>25.666666666666668</v>
      </c>
      <c r="J36" s="52">
        <v>8.5</v>
      </c>
      <c r="K36" s="46">
        <f>I36-J36</f>
        <v>17.166666666666668</v>
      </c>
    </row>
    <row r="37" spans="1:11" ht="15">
      <c r="A37" s="8"/>
      <c r="B37" s="49"/>
      <c r="C37" s="49"/>
      <c r="D37" s="49"/>
      <c r="E37" s="49"/>
      <c r="F37" s="49"/>
      <c r="G37" s="49"/>
      <c r="H37" s="49"/>
      <c r="I37" s="51"/>
      <c r="J37" s="53"/>
      <c r="K37" s="47"/>
    </row>
    <row r="38" spans="1:11" ht="15">
      <c r="A38" s="7" t="s">
        <v>20</v>
      </c>
      <c r="B38" s="48" t="s">
        <v>10</v>
      </c>
      <c r="C38" s="48">
        <v>19</v>
      </c>
      <c r="D38" s="48">
        <v>19</v>
      </c>
      <c r="E38" s="48">
        <v>21</v>
      </c>
      <c r="F38" s="48">
        <v>20</v>
      </c>
      <c r="G38" s="48">
        <v>21</v>
      </c>
      <c r="H38" s="48">
        <f>SUM(C38:G39)-MAX(C38:G39)-MIN(C38:G39)</f>
        <v>60</v>
      </c>
      <c r="I38" s="50">
        <f>H38/3</f>
        <v>20</v>
      </c>
      <c r="J38" s="52">
        <v>6</v>
      </c>
      <c r="K38" s="46">
        <f>I38-J38</f>
        <v>14</v>
      </c>
    </row>
    <row r="39" spans="1:11" ht="15">
      <c r="A39" s="8"/>
      <c r="B39" s="49"/>
      <c r="C39" s="49"/>
      <c r="D39" s="49"/>
      <c r="E39" s="49"/>
      <c r="F39" s="49"/>
      <c r="G39" s="49"/>
      <c r="H39" s="49"/>
      <c r="I39" s="51"/>
      <c r="J39" s="53"/>
      <c r="K39" s="47"/>
    </row>
    <row r="40" spans="1:11" ht="15">
      <c r="A40" s="7" t="s">
        <v>46</v>
      </c>
      <c r="B40" s="48" t="s">
        <v>10</v>
      </c>
      <c r="C40" s="48">
        <v>22</v>
      </c>
      <c r="D40" s="48">
        <v>22</v>
      </c>
      <c r="E40" s="48">
        <v>24</v>
      </c>
      <c r="F40" s="48">
        <v>23</v>
      </c>
      <c r="G40" s="48">
        <v>24</v>
      </c>
      <c r="H40" s="48">
        <f>SUM(C40:G41)-MAX(C40:G41)-MIN(C40:G41)</f>
        <v>69</v>
      </c>
      <c r="I40" s="50">
        <f>H40/3</f>
        <v>23</v>
      </c>
      <c r="J40" s="52">
        <v>4</v>
      </c>
      <c r="K40" s="46">
        <f>I40-J40</f>
        <v>19</v>
      </c>
    </row>
    <row r="41" spans="1:11" ht="15">
      <c r="A41" s="8"/>
      <c r="B41" s="49"/>
      <c r="C41" s="49"/>
      <c r="D41" s="49"/>
      <c r="E41" s="49"/>
      <c r="F41" s="49"/>
      <c r="G41" s="49"/>
      <c r="H41" s="49"/>
      <c r="I41" s="51"/>
      <c r="J41" s="53"/>
      <c r="K41" s="47"/>
    </row>
  </sheetData>
  <sheetProtection/>
  <mergeCells count="129">
    <mergeCell ref="G10:G11"/>
    <mergeCell ref="H10:H11"/>
    <mergeCell ref="I10:I11"/>
    <mergeCell ref="J10:J11"/>
    <mergeCell ref="K10:K11"/>
    <mergeCell ref="A2:K2"/>
    <mergeCell ref="A3:K3"/>
    <mergeCell ref="A5:K5"/>
    <mergeCell ref="A7:D7"/>
    <mergeCell ref="A9:B9"/>
    <mergeCell ref="B10:B11"/>
    <mergeCell ref="C10:C11"/>
    <mergeCell ref="D10:D11"/>
    <mergeCell ref="E10:E11"/>
    <mergeCell ref="F10:F11"/>
    <mergeCell ref="K14:K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8:K19"/>
    <mergeCell ref="A21:D21"/>
    <mergeCell ref="G16:G17"/>
    <mergeCell ref="H16:H17"/>
    <mergeCell ref="I16:I17"/>
    <mergeCell ref="J16:J17"/>
    <mergeCell ref="K16:K17"/>
    <mergeCell ref="B18:B19"/>
    <mergeCell ref="C18:C19"/>
    <mergeCell ref="D18:D19"/>
    <mergeCell ref="B16:B17"/>
    <mergeCell ref="C16:C17"/>
    <mergeCell ref="D16:D17"/>
    <mergeCell ref="E16:E17"/>
    <mergeCell ref="F16:F17"/>
    <mergeCell ref="J18:J19"/>
    <mergeCell ref="E18:E19"/>
    <mergeCell ref="F18:F19"/>
    <mergeCell ref="G18:G19"/>
    <mergeCell ref="H18:H19"/>
    <mergeCell ref="I18:I19"/>
    <mergeCell ref="G24:G25"/>
    <mergeCell ref="H24:H25"/>
    <mergeCell ref="I24:I25"/>
    <mergeCell ref="J26:J27"/>
    <mergeCell ref="K26:K27"/>
    <mergeCell ref="A23:B23"/>
    <mergeCell ref="B24:B25"/>
    <mergeCell ref="C24:C25"/>
    <mergeCell ref="D24:D25"/>
    <mergeCell ref="E24:E25"/>
    <mergeCell ref="F24:F25"/>
    <mergeCell ref="J24:J25"/>
    <mergeCell ref="K24:K25"/>
    <mergeCell ref="B26:B27"/>
    <mergeCell ref="C26:C27"/>
    <mergeCell ref="D26:D27"/>
    <mergeCell ref="E26:E27"/>
    <mergeCell ref="F26:F27"/>
    <mergeCell ref="G26:G27"/>
    <mergeCell ref="H26:H27"/>
    <mergeCell ref="A31:D31"/>
    <mergeCell ref="I26:I27"/>
    <mergeCell ref="B28:B29"/>
    <mergeCell ref="C28:C29"/>
    <mergeCell ref="D28:D29"/>
    <mergeCell ref="E28:E29"/>
    <mergeCell ref="F28:F29"/>
    <mergeCell ref="I36:I37"/>
    <mergeCell ref="K28:K29"/>
    <mergeCell ref="G28:G29"/>
    <mergeCell ref="H28:H29"/>
    <mergeCell ref="I28:I29"/>
    <mergeCell ref="J28:J29"/>
    <mergeCell ref="K36:K37"/>
    <mergeCell ref="G34:G35"/>
    <mergeCell ref="H34:H35"/>
    <mergeCell ref="I34:I35"/>
    <mergeCell ref="A33:B33"/>
    <mergeCell ref="B34:B35"/>
    <mergeCell ref="C34:C35"/>
    <mergeCell ref="D34:D35"/>
    <mergeCell ref="E34:E35"/>
    <mergeCell ref="F34:F35"/>
    <mergeCell ref="J34:J35"/>
    <mergeCell ref="K34:K35"/>
    <mergeCell ref="B36:B37"/>
    <mergeCell ref="C36:C37"/>
    <mergeCell ref="D36:D37"/>
    <mergeCell ref="E36:E37"/>
    <mergeCell ref="F36:F37"/>
    <mergeCell ref="G36:G37"/>
    <mergeCell ref="H36:H37"/>
    <mergeCell ref="J36:J37"/>
    <mergeCell ref="K40:K41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2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2">
      <selection activeCell="A2" sqref="A2:K2"/>
    </sheetView>
  </sheetViews>
  <sheetFormatPr defaultColWidth="11.421875" defaultRowHeight="15"/>
  <cols>
    <col min="1" max="1" width="16.851562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40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8.75" thickBot="1">
      <c r="A3" s="40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8.75" thickBot="1">
      <c r="A4" s="40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6.5" thickBot="1">
      <c r="A5" s="1"/>
      <c r="B5" s="1"/>
      <c r="C5" s="1"/>
      <c r="D5" s="1"/>
      <c r="E5" s="1"/>
      <c r="F5" s="1"/>
      <c r="G5" s="1"/>
      <c r="H5" s="1"/>
      <c r="I5" s="3"/>
      <c r="J5" s="1"/>
      <c r="K5" s="2"/>
    </row>
    <row r="6" spans="1:11" ht="15.75" thickBot="1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6.5" thickBot="1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16.5" thickBot="1">
      <c r="A8" s="37" t="s">
        <v>37</v>
      </c>
      <c r="B8" s="38"/>
      <c r="C8" s="38"/>
      <c r="D8" s="39"/>
      <c r="E8" s="1"/>
      <c r="F8" s="1"/>
      <c r="G8" s="1"/>
      <c r="H8" s="1"/>
      <c r="I8" s="1"/>
      <c r="J8" s="1"/>
      <c r="K8" s="2"/>
    </row>
    <row r="9" spans="1:11" ht="15.75">
      <c r="A9" s="4"/>
      <c r="B9" s="4"/>
      <c r="C9" s="4"/>
      <c r="D9" s="1"/>
      <c r="E9" s="1"/>
      <c r="F9" s="1"/>
      <c r="G9" s="1"/>
      <c r="H9" s="1"/>
      <c r="I9" s="1"/>
      <c r="J9" s="1"/>
      <c r="K9" s="2"/>
    </row>
    <row r="10" spans="1:11" ht="15.75">
      <c r="A10" s="54" t="s">
        <v>1</v>
      </c>
      <c r="B10" s="55"/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6" t="s">
        <v>8</v>
      </c>
    </row>
    <row r="11" spans="1:11" ht="15">
      <c r="A11" s="7" t="s">
        <v>12</v>
      </c>
      <c r="B11" s="48" t="s">
        <v>10</v>
      </c>
      <c r="C11" s="48">
        <v>37</v>
      </c>
      <c r="D11" s="48">
        <v>35</v>
      </c>
      <c r="E11" s="48">
        <v>30</v>
      </c>
      <c r="F11" s="48"/>
      <c r="G11" s="48"/>
      <c r="H11" s="48">
        <f>SUM(C11:E12)</f>
        <v>102</v>
      </c>
      <c r="I11" s="50">
        <f>H11/3</f>
        <v>34</v>
      </c>
      <c r="J11" s="52">
        <v>1</v>
      </c>
      <c r="K11" s="46">
        <f>I11-J11</f>
        <v>33</v>
      </c>
    </row>
    <row r="12" spans="1:11" ht="15">
      <c r="A12" s="8"/>
      <c r="B12" s="49"/>
      <c r="C12" s="49"/>
      <c r="D12" s="49"/>
      <c r="E12" s="49"/>
      <c r="F12" s="49"/>
      <c r="G12" s="49"/>
      <c r="H12" s="49"/>
      <c r="I12" s="51"/>
      <c r="J12" s="53"/>
      <c r="K12" s="47"/>
    </row>
    <row r="13" spans="1:11" ht="15">
      <c r="A13" s="7" t="s">
        <v>11</v>
      </c>
      <c r="B13" s="48" t="s">
        <v>10</v>
      </c>
      <c r="C13" s="48">
        <v>31</v>
      </c>
      <c r="D13" s="48">
        <v>30</v>
      </c>
      <c r="E13" s="48">
        <v>25</v>
      </c>
      <c r="F13" s="48"/>
      <c r="G13" s="48"/>
      <c r="H13" s="48">
        <f>SUM(C13:E14)</f>
        <v>86</v>
      </c>
      <c r="I13" s="50">
        <f>H13/3</f>
        <v>28.666666666666668</v>
      </c>
      <c r="J13" s="52">
        <v>6.5</v>
      </c>
      <c r="K13" s="46">
        <f>I13-J13</f>
        <v>22.166666666666668</v>
      </c>
    </row>
    <row r="14" spans="1:11" ht="15">
      <c r="A14" s="8"/>
      <c r="B14" s="49"/>
      <c r="C14" s="49"/>
      <c r="D14" s="49"/>
      <c r="E14" s="49"/>
      <c r="F14" s="49"/>
      <c r="G14" s="49"/>
      <c r="H14" s="49"/>
      <c r="I14" s="51"/>
      <c r="J14" s="53"/>
      <c r="K14" s="47"/>
    </row>
    <row r="15" spans="1:11" ht="15">
      <c r="A15" s="7" t="s">
        <v>98</v>
      </c>
      <c r="B15" s="48" t="s">
        <v>10</v>
      </c>
      <c r="C15" s="48">
        <v>18</v>
      </c>
      <c r="D15" s="48">
        <v>17</v>
      </c>
      <c r="E15" s="48">
        <v>12</v>
      </c>
      <c r="F15" s="48"/>
      <c r="G15" s="48"/>
      <c r="H15" s="48">
        <f>SUM(C15:E16)</f>
        <v>47</v>
      </c>
      <c r="I15" s="50">
        <f>H15/3</f>
        <v>15.666666666666666</v>
      </c>
      <c r="J15" s="52">
        <v>0.5</v>
      </c>
      <c r="K15" s="46">
        <f>I15-J15</f>
        <v>15.166666666666666</v>
      </c>
    </row>
    <row r="16" spans="1:11" ht="15">
      <c r="A16" s="8"/>
      <c r="B16" s="49"/>
      <c r="C16" s="49"/>
      <c r="D16" s="49"/>
      <c r="E16" s="49"/>
      <c r="F16" s="49"/>
      <c r="G16" s="49"/>
      <c r="H16" s="49"/>
      <c r="I16" s="51"/>
      <c r="J16" s="53"/>
      <c r="K16" s="47"/>
    </row>
    <row r="17" ht="15.75" thickBot="1"/>
    <row r="18" spans="1:11" ht="16.5" thickBot="1">
      <c r="A18" s="37" t="s">
        <v>38</v>
      </c>
      <c r="B18" s="38"/>
      <c r="C18" s="38"/>
      <c r="D18" s="39"/>
      <c r="E18" s="1"/>
      <c r="F18" s="1"/>
      <c r="G18" s="1"/>
      <c r="H18" s="1"/>
      <c r="I18" s="1"/>
      <c r="J18" s="1"/>
      <c r="K18" s="2"/>
    </row>
    <row r="19" spans="1:11" ht="15.75">
      <c r="A19" s="4"/>
      <c r="B19" s="4"/>
      <c r="C19" s="4"/>
      <c r="D19" s="1"/>
      <c r="E19" s="1"/>
      <c r="F19" s="1"/>
      <c r="G19" s="1"/>
      <c r="H19" s="1"/>
      <c r="I19" s="1"/>
      <c r="J19" s="1"/>
      <c r="K19" s="2"/>
    </row>
    <row r="20" spans="1:11" ht="15.75">
      <c r="A20" s="54" t="s">
        <v>1</v>
      </c>
      <c r="B20" s="55"/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6" t="s">
        <v>8</v>
      </c>
    </row>
    <row r="21" spans="1:11" ht="15">
      <c r="A21" s="7" t="s">
        <v>17</v>
      </c>
      <c r="B21" s="48" t="s">
        <v>10</v>
      </c>
      <c r="C21" s="48">
        <v>53</v>
      </c>
      <c r="D21" s="48">
        <v>53</v>
      </c>
      <c r="E21" s="48">
        <v>61</v>
      </c>
      <c r="F21" s="48"/>
      <c r="G21" s="48"/>
      <c r="H21" s="48">
        <f>SUM(C21:G22)</f>
        <v>167</v>
      </c>
      <c r="I21" s="50">
        <f>H21/3</f>
        <v>55.666666666666664</v>
      </c>
      <c r="J21" s="52">
        <v>2</v>
      </c>
      <c r="K21" s="46">
        <f>I21-J21</f>
        <v>53.666666666666664</v>
      </c>
    </row>
    <row r="22" spans="1:11" ht="15">
      <c r="A22" s="8"/>
      <c r="B22" s="49"/>
      <c r="C22" s="49"/>
      <c r="D22" s="49"/>
      <c r="E22" s="49"/>
      <c r="F22" s="49"/>
      <c r="G22" s="49"/>
      <c r="H22" s="49"/>
      <c r="I22" s="51"/>
      <c r="J22" s="53"/>
      <c r="K22" s="47"/>
    </row>
    <row r="23" spans="1:11" ht="15">
      <c r="A23" s="7" t="s">
        <v>13</v>
      </c>
      <c r="B23" s="48" t="s">
        <v>10</v>
      </c>
      <c r="C23" s="48">
        <v>56</v>
      </c>
      <c r="D23" s="48">
        <v>56</v>
      </c>
      <c r="E23" s="48">
        <v>57</v>
      </c>
      <c r="F23" s="48"/>
      <c r="G23" s="48"/>
      <c r="H23" s="48">
        <f>SUM(C23:E24)</f>
        <v>169</v>
      </c>
      <c r="I23" s="50">
        <f>H23/3</f>
        <v>56.333333333333336</v>
      </c>
      <c r="J23" s="52">
        <v>2.5</v>
      </c>
      <c r="K23" s="46">
        <f>I23-J23</f>
        <v>53.833333333333336</v>
      </c>
    </row>
    <row r="24" spans="1:11" ht="15">
      <c r="A24" s="8"/>
      <c r="B24" s="49"/>
      <c r="C24" s="49"/>
      <c r="D24" s="49"/>
      <c r="E24" s="49"/>
      <c r="F24" s="49"/>
      <c r="G24" s="49"/>
      <c r="H24" s="49"/>
      <c r="I24" s="51"/>
      <c r="J24" s="53"/>
      <c r="K24" s="47"/>
    </row>
  </sheetData>
  <sheetProtection/>
  <mergeCells count="58">
    <mergeCell ref="A2:K2"/>
    <mergeCell ref="A4:K4"/>
    <mergeCell ref="A6:K6"/>
    <mergeCell ref="A8:D8"/>
    <mergeCell ref="A10:B10"/>
    <mergeCell ref="B11:B12"/>
    <mergeCell ref="C11:C12"/>
    <mergeCell ref="D11:D12"/>
    <mergeCell ref="E11:E12"/>
    <mergeCell ref="F11:F12"/>
    <mergeCell ref="K11:K12"/>
    <mergeCell ref="B13:B14"/>
    <mergeCell ref="C13:C14"/>
    <mergeCell ref="D13:D14"/>
    <mergeCell ref="E13:E14"/>
    <mergeCell ref="F13:F14"/>
    <mergeCell ref="G11:G12"/>
    <mergeCell ref="H11:H12"/>
    <mergeCell ref="I11:I12"/>
    <mergeCell ref="J11:J12"/>
    <mergeCell ref="A18:D18"/>
    <mergeCell ref="B15:B16"/>
    <mergeCell ref="C15:C16"/>
    <mergeCell ref="D15:D16"/>
    <mergeCell ref="E15:E16"/>
    <mergeCell ref="F15:F16"/>
    <mergeCell ref="G21:G22"/>
    <mergeCell ref="H21:H22"/>
    <mergeCell ref="G15:G16"/>
    <mergeCell ref="H15:H16"/>
    <mergeCell ref="I15:I16"/>
    <mergeCell ref="J15:J16"/>
    <mergeCell ref="A20:B20"/>
    <mergeCell ref="B21:B22"/>
    <mergeCell ref="C21:C22"/>
    <mergeCell ref="D21:D22"/>
    <mergeCell ref="E21:E22"/>
    <mergeCell ref="F21:F22"/>
    <mergeCell ref="D23:D24"/>
    <mergeCell ref="E23:E24"/>
    <mergeCell ref="K15:K16"/>
    <mergeCell ref="G13:G14"/>
    <mergeCell ref="H13:H14"/>
    <mergeCell ref="I13:I14"/>
    <mergeCell ref="J13:J14"/>
    <mergeCell ref="K13:K14"/>
    <mergeCell ref="J21:J22"/>
    <mergeCell ref="K21:K22"/>
    <mergeCell ref="A3:K3"/>
    <mergeCell ref="J23:J24"/>
    <mergeCell ref="K23:K24"/>
    <mergeCell ref="F23:F24"/>
    <mergeCell ref="I21:I22"/>
    <mergeCell ref="G23:G24"/>
    <mergeCell ref="H23:H24"/>
    <mergeCell ref="I23:I24"/>
    <mergeCell ref="B23:B24"/>
    <mergeCell ref="C23:C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5">
      <selection activeCell="C26" sqref="C26"/>
    </sheetView>
  </sheetViews>
  <sheetFormatPr defaultColWidth="11.421875" defaultRowHeight="15"/>
  <cols>
    <col min="1" max="1" width="19.0039062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40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8.75" thickBot="1">
      <c r="A3" s="40" t="s">
        <v>90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6.5" thickBot="1">
      <c r="A4" s="1"/>
      <c r="B4" s="1"/>
      <c r="C4" s="1"/>
      <c r="D4" s="1"/>
      <c r="E4" s="1"/>
      <c r="F4" s="1"/>
      <c r="G4" s="1"/>
      <c r="H4" s="1"/>
      <c r="I4" s="3"/>
      <c r="J4" s="1"/>
      <c r="K4" s="2"/>
    </row>
    <row r="5" spans="1:11" ht="15.75" thickBot="1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1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6.5" thickBot="1">
      <c r="A7" s="37" t="s">
        <v>39</v>
      </c>
      <c r="B7" s="38"/>
      <c r="C7" s="38"/>
      <c r="D7" s="39"/>
      <c r="E7" s="1"/>
      <c r="F7" s="1"/>
      <c r="G7" s="1"/>
      <c r="H7" s="1"/>
      <c r="I7" s="1"/>
      <c r="J7" s="1"/>
      <c r="K7" s="2"/>
    </row>
    <row r="8" spans="1:11" ht="15.75">
      <c r="A8" s="4"/>
      <c r="B8" s="4"/>
      <c r="C8" s="4"/>
      <c r="D8" s="1"/>
      <c r="E8" s="1"/>
      <c r="F8" s="1"/>
      <c r="G8" s="1"/>
      <c r="H8" s="1"/>
      <c r="I8" s="1"/>
      <c r="J8" s="1"/>
      <c r="K8" s="2"/>
    </row>
    <row r="9" spans="1:11" ht="15.75">
      <c r="A9" s="54" t="s">
        <v>1</v>
      </c>
      <c r="B9" s="55"/>
      <c r="C9" s="5" t="s">
        <v>2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6" t="s">
        <v>8</v>
      </c>
    </row>
    <row r="10" spans="1:11" ht="15">
      <c r="A10" s="7" t="s">
        <v>94</v>
      </c>
      <c r="B10" s="48" t="s">
        <v>10</v>
      </c>
      <c r="C10" s="48">
        <v>19</v>
      </c>
      <c r="D10" s="48">
        <v>17</v>
      </c>
      <c r="E10" s="48">
        <v>19</v>
      </c>
      <c r="F10" s="48">
        <v>16</v>
      </c>
      <c r="G10" s="48">
        <v>15</v>
      </c>
      <c r="H10" s="48">
        <f>SUM(C10:G11)-MAX(C10:G11)-MIN(C10:G11)</f>
        <v>52</v>
      </c>
      <c r="I10" s="50">
        <f>H10/3</f>
        <v>17.333333333333332</v>
      </c>
      <c r="J10" s="52">
        <v>1</v>
      </c>
      <c r="K10" s="46">
        <f>I10-J10</f>
        <v>16.333333333333332</v>
      </c>
    </row>
    <row r="11" spans="1:11" ht="15">
      <c r="A11" s="8"/>
      <c r="B11" s="49"/>
      <c r="C11" s="49"/>
      <c r="D11" s="49"/>
      <c r="E11" s="49"/>
      <c r="F11" s="49"/>
      <c r="G11" s="49"/>
      <c r="H11" s="49"/>
      <c r="I11" s="51"/>
      <c r="J11" s="53"/>
      <c r="K11" s="47"/>
    </row>
    <row r="12" spans="1:11" ht="15">
      <c r="A12" s="7" t="s">
        <v>20</v>
      </c>
      <c r="B12" s="48" t="s">
        <v>10</v>
      </c>
      <c r="C12" s="48">
        <v>24</v>
      </c>
      <c r="D12" s="48">
        <v>22</v>
      </c>
      <c r="E12" s="48">
        <v>25</v>
      </c>
      <c r="F12" s="48">
        <v>23</v>
      </c>
      <c r="G12" s="48">
        <v>25</v>
      </c>
      <c r="H12" s="48">
        <f>SUM(C12:G13)-MAX(C12:G13)-MIN(C12:G13)</f>
        <v>72</v>
      </c>
      <c r="I12" s="50">
        <f>H12/3</f>
        <v>24</v>
      </c>
      <c r="J12" s="52">
        <v>3</v>
      </c>
      <c r="K12" s="46">
        <f>I12-J12</f>
        <v>21</v>
      </c>
    </row>
    <row r="13" spans="1:11" ht="15">
      <c r="A13" s="8"/>
      <c r="B13" s="49"/>
      <c r="C13" s="49"/>
      <c r="D13" s="49"/>
      <c r="E13" s="49"/>
      <c r="F13" s="49"/>
      <c r="G13" s="49"/>
      <c r="H13" s="49"/>
      <c r="I13" s="51"/>
      <c r="J13" s="53"/>
      <c r="K13" s="47"/>
    </row>
    <row r="14" spans="1:11" ht="15">
      <c r="A14" s="7" t="s">
        <v>46</v>
      </c>
      <c r="B14" s="48" t="s">
        <v>10</v>
      </c>
      <c r="C14" s="48">
        <v>22</v>
      </c>
      <c r="D14" s="48">
        <v>20</v>
      </c>
      <c r="E14" s="48">
        <v>23</v>
      </c>
      <c r="F14" s="48">
        <v>19</v>
      </c>
      <c r="G14" s="48">
        <v>23</v>
      </c>
      <c r="H14" s="48">
        <f>SUM(C14:G15)-MAX(C14:G15)-MIN(C14:G15)</f>
        <v>65</v>
      </c>
      <c r="I14" s="50">
        <f>H14/3</f>
        <v>21.666666666666668</v>
      </c>
      <c r="J14" s="52">
        <v>3</v>
      </c>
      <c r="K14" s="46">
        <f>I14-J14</f>
        <v>18.666666666666668</v>
      </c>
    </row>
    <row r="15" spans="1:11" ht="15">
      <c r="A15" s="8"/>
      <c r="B15" s="49"/>
      <c r="C15" s="49"/>
      <c r="D15" s="49"/>
      <c r="E15" s="49"/>
      <c r="F15" s="49"/>
      <c r="G15" s="49"/>
      <c r="H15" s="49"/>
      <c r="I15" s="51"/>
      <c r="J15" s="53"/>
      <c r="K15" s="47"/>
    </row>
    <row r="16" ht="15.75" thickBot="1"/>
    <row r="17" spans="1:11" ht="16.5" thickBot="1">
      <c r="A17" s="37" t="s">
        <v>40</v>
      </c>
      <c r="B17" s="38"/>
      <c r="C17" s="38"/>
      <c r="D17" s="39"/>
      <c r="E17" s="1"/>
      <c r="F17" s="1"/>
      <c r="G17" s="1"/>
      <c r="H17" s="1"/>
      <c r="I17" s="1"/>
      <c r="J17" s="1"/>
      <c r="K17" s="2"/>
    </row>
    <row r="18" spans="1:11" ht="15.75">
      <c r="A18" s="4"/>
      <c r="B18" s="4"/>
      <c r="C18" s="4"/>
      <c r="D18" s="1"/>
      <c r="E18" s="1"/>
      <c r="F18" s="1"/>
      <c r="G18" s="1"/>
      <c r="H18" s="1"/>
      <c r="I18" s="1"/>
      <c r="J18" s="1"/>
      <c r="K18" s="2"/>
    </row>
    <row r="19" spans="1:11" ht="15.75">
      <c r="A19" s="54" t="s">
        <v>1</v>
      </c>
      <c r="B19" s="55"/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5" t="s">
        <v>9</v>
      </c>
      <c r="K19" s="6" t="s">
        <v>8</v>
      </c>
    </row>
    <row r="20" spans="1:11" ht="15">
      <c r="A20" s="7" t="s">
        <v>94</v>
      </c>
      <c r="B20" s="48" t="s">
        <v>10</v>
      </c>
      <c r="C20" s="48">
        <v>17</v>
      </c>
      <c r="D20" s="48">
        <v>18</v>
      </c>
      <c r="E20" s="48">
        <v>17</v>
      </c>
      <c r="F20" s="48">
        <v>22</v>
      </c>
      <c r="G20" s="48">
        <v>20</v>
      </c>
      <c r="H20" s="48">
        <f>SUM(C20:G21)-MAX(C20:G21)-MIN(C20:G21)</f>
        <v>55</v>
      </c>
      <c r="I20" s="50">
        <f>H20/3</f>
        <v>18.333333333333332</v>
      </c>
      <c r="J20" s="52">
        <v>1</v>
      </c>
      <c r="K20" s="46">
        <f>I20-J20</f>
        <v>17.333333333333332</v>
      </c>
    </row>
    <row r="21" spans="1:11" ht="15">
      <c r="A21" s="8"/>
      <c r="B21" s="49"/>
      <c r="C21" s="49"/>
      <c r="D21" s="49"/>
      <c r="E21" s="49"/>
      <c r="F21" s="49"/>
      <c r="G21" s="49"/>
      <c r="H21" s="49"/>
      <c r="I21" s="51"/>
      <c r="J21" s="53"/>
      <c r="K21" s="47"/>
    </row>
    <row r="22" spans="1:11" ht="15">
      <c r="A22" s="7" t="s">
        <v>20</v>
      </c>
      <c r="B22" s="48" t="s">
        <v>10</v>
      </c>
      <c r="C22" s="48">
        <v>27</v>
      </c>
      <c r="D22" s="48">
        <v>28</v>
      </c>
      <c r="E22" s="48">
        <v>26</v>
      </c>
      <c r="F22" s="48">
        <v>35</v>
      </c>
      <c r="G22" s="48">
        <v>30</v>
      </c>
      <c r="H22" s="48">
        <f>SUM(C22:G23)-MAX(C22:G23)-MIN(C22:G23)</f>
        <v>85</v>
      </c>
      <c r="I22" s="50">
        <f>H22/3</f>
        <v>28.333333333333332</v>
      </c>
      <c r="J22" s="52">
        <v>1</v>
      </c>
      <c r="K22" s="46">
        <f>I22-J22</f>
        <v>27.333333333333332</v>
      </c>
    </row>
    <row r="23" spans="1:11" ht="15">
      <c r="A23" s="8"/>
      <c r="B23" s="49"/>
      <c r="C23" s="49"/>
      <c r="D23" s="49"/>
      <c r="E23" s="49"/>
      <c r="F23" s="49"/>
      <c r="G23" s="49"/>
      <c r="H23" s="49"/>
      <c r="I23" s="51"/>
      <c r="J23" s="53"/>
      <c r="K23" s="47"/>
    </row>
    <row r="24" spans="1:11" ht="15">
      <c r="A24" s="7" t="s">
        <v>46</v>
      </c>
      <c r="B24" s="48" t="s">
        <v>10</v>
      </c>
      <c r="C24" s="48">
        <v>24</v>
      </c>
      <c r="D24" s="48">
        <v>22</v>
      </c>
      <c r="E24" s="48">
        <v>30</v>
      </c>
      <c r="F24" s="48">
        <v>30</v>
      </c>
      <c r="G24" s="48">
        <v>25</v>
      </c>
      <c r="H24" s="48">
        <f>SUM(C24:G25)-MAX(C24:G25)-MIN(C24:G25)</f>
        <v>79</v>
      </c>
      <c r="I24" s="50">
        <f>H24/3</f>
        <v>26.333333333333332</v>
      </c>
      <c r="J24" s="52">
        <v>4.5</v>
      </c>
      <c r="K24" s="46">
        <f>I24-J24</f>
        <v>21.833333333333332</v>
      </c>
    </row>
    <row r="25" spans="1:11" ht="15">
      <c r="A25" s="8"/>
      <c r="B25" s="49"/>
      <c r="C25" s="49"/>
      <c r="D25" s="49"/>
      <c r="E25" s="49"/>
      <c r="F25" s="49"/>
      <c r="G25" s="49"/>
      <c r="H25" s="49"/>
      <c r="I25" s="51"/>
      <c r="J25" s="53"/>
      <c r="K25" s="47"/>
    </row>
  </sheetData>
  <sheetProtection/>
  <mergeCells count="67">
    <mergeCell ref="F10:F11"/>
    <mergeCell ref="A2:K2"/>
    <mergeCell ref="A3:K3"/>
    <mergeCell ref="A5:K5"/>
    <mergeCell ref="A7:D7"/>
    <mergeCell ref="A9:B9"/>
    <mergeCell ref="D12:D13"/>
    <mergeCell ref="E12:E13"/>
    <mergeCell ref="B10:B11"/>
    <mergeCell ref="C10:C11"/>
    <mergeCell ref="D10:D11"/>
    <mergeCell ref="E10:E11"/>
    <mergeCell ref="K12:K13"/>
    <mergeCell ref="F12:F13"/>
    <mergeCell ref="A17:D17"/>
    <mergeCell ref="G10:G11"/>
    <mergeCell ref="H10:H11"/>
    <mergeCell ref="I10:I11"/>
    <mergeCell ref="J10:J11"/>
    <mergeCell ref="K10:K11"/>
    <mergeCell ref="B12:B13"/>
    <mergeCell ref="C12:C13"/>
    <mergeCell ref="G12:G13"/>
    <mergeCell ref="H12:H13"/>
    <mergeCell ref="I12:I13"/>
    <mergeCell ref="J12:J13"/>
    <mergeCell ref="G20:G21"/>
    <mergeCell ref="H20:H21"/>
    <mergeCell ref="I20:I21"/>
    <mergeCell ref="J20:J21"/>
    <mergeCell ref="H14:H15"/>
    <mergeCell ref="C22:C23"/>
    <mergeCell ref="D22:D23"/>
    <mergeCell ref="E22:E23"/>
    <mergeCell ref="F22:F23"/>
    <mergeCell ref="A19:B19"/>
    <mergeCell ref="B20:B21"/>
    <mergeCell ref="C20:C21"/>
    <mergeCell ref="D20:D21"/>
    <mergeCell ref="E20:E21"/>
    <mergeCell ref="F20:F21"/>
    <mergeCell ref="H24:H25"/>
    <mergeCell ref="B14:B15"/>
    <mergeCell ref="C14:C15"/>
    <mergeCell ref="D14:D15"/>
    <mergeCell ref="E14:E15"/>
    <mergeCell ref="F14:F15"/>
    <mergeCell ref="G14:G15"/>
    <mergeCell ref="G22:G23"/>
    <mergeCell ref="H22:H23"/>
    <mergeCell ref="B22:B23"/>
    <mergeCell ref="B24:B25"/>
    <mergeCell ref="C24:C25"/>
    <mergeCell ref="D24:D25"/>
    <mergeCell ref="E24:E25"/>
    <mergeCell ref="F24:F25"/>
    <mergeCell ref="G24:G25"/>
    <mergeCell ref="I24:I25"/>
    <mergeCell ref="J24:J25"/>
    <mergeCell ref="K24:K25"/>
    <mergeCell ref="I14:I15"/>
    <mergeCell ref="J14:J15"/>
    <mergeCell ref="K14:K15"/>
    <mergeCell ref="K20:K21"/>
    <mergeCell ref="I22:I23"/>
    <mergeCell ref="J22:J23"/>
    <mergeCell ref="K22:K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5">
      <selection activeCell="E59" sqref="E59"/>
    </sheetView>
  </sheetViews>
  <sheetFormatPr defaultColWidth="11.421875" defaultRowHeight="15"/>
  <cols>
    <col min="1" max="1" width="16.7109375" style="0" customWidth="1"/>
    <col min="2" max="2" width="7.0039062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40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8.75" thickBot="1">
      <c r="A3" s="40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8.75" thickBot="1">
      <c r="A4" s="40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6.5" thickBot="1">
      <c r="A5" s="1"/>
      <c r="B5" s="1"/>
      <c r="C5" s="1"/>
      <c r="D5" s="1"/>
      <c r="E5" s="1"/>
      <c r="F5" s="1"/>
      <c r="G5" s="1"/>
      <c r="H5" s="1"/>
      <c r="I5" s="3"/>
      <c r="J5" s="1"/>
      <c r="K5" s="2"/>
    </row>
    <row r="6" spans="1:11" ht="15.75" thickBot="1">
      <c r="A6" s="43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s="13" customFormat="1" ht="15.7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6.5" thickBot="1">
      <c r="A8" s="37" t="s">
        <v>121</v>
      </c>
      <c r="B8" s="38"/>
      <c r="C8" s="38"/>
      <c r="D8" s="39"/>
      <c r="E8" s="1"/>
      <c r="F8" s="1"/>
      <c r="G8" s="1"/>
      <c r="H8" s="1"/>
      <c r="I8" s="1"/>
      <c r="J8" s="1"/>
      <c r="K8" s="2"/>
    </row>
    <row r="9" spans="1:11" s="13" customFormat="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ht="15">
      <c r="A10" s="9" t="s">
        <v>45</v>
      </c>
      <c r="B10" s="9"/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41</v>
      </c>
      <c r="I10" s="9" t="s">
        <v>8</v>
      </c>
      <c r="J10" s="9" t="s">
        <v>42</v>
      </c>
      <c r="K10" s="9" t="s">
        <v>9</v>
      </c>
      <c r="L10" s="9" t="s">
        <v>8</v>
      </c>
    </row>
    <row r="11" spans="1:12" ht="15">
      <c r="A11" s="10" t="s">
        <v>64</v>
      </c>
      <c r="B11" s="10" t="s">
        <v>43</v>
      </c>
      <c r="C11" s="10">
        <v>2.6</v>
      </c>
      <c r="D11" s="10">
        <v>2.6</v>
      </c>
      <c r="E11" s="10">
        <v>2.6</v>
      </c>
      <c r="F11" s="10"/>
      <c r="G11" s="10"/>
      <c r="H11" s="10">
        <f>C11+D11+E11+F11</f>
        <v>7.800000000000001</v>
      </c>
      <c r="I11" s="33">
        <f>H11+H12</f>
        <v>15.200000000000001</v>
      </c>
      <c r="J11" s="33">
        <f>I11/3</f>
        <v>5.066666666666667</v>
      </c>
      <c r="K11" s="35">
        <v>0.4</v>
      </c>
      <c r="L11" s="33">
        <f>J11-K11</f>
        <v>4.666666666666667</v>
      </c>
    </row>
    <row r="12" spans="1:12" ht="15">
      <c r="A12" s="11" t="s">
        <v>11</v>
      </c>
      <c r="B12" s="10" t="s">
        <v>44</v>
      </c>
      <c r="C12" s="10">
        <v>2.5</v>
      </c>
      <c r="D12" s="10">
        <v>2.4</v>
      </c>
      <c r="E12" s="10">
        <v>2.5</v>
      </c>
      <c r="F12" s="10"/>
      <c r="G12" s="10"/>
      <c r="H12" s="10">
        <f aca="true" t="shared" si="0" ref="H12:H22">C12+D12+E12+F12</f>
        <v>7.4</v>
      </c>
      <c r="I12" s="34"/>
      <c r="J12" s="34"/>
      <c r="K12" s="36"/>
      <c r="L12" s="34"/>
    </row>
    <row r="13" spans="1:12" ht="15">
      <c r="A13" s="10" t="s">
        <v>51</v>
      </c>
      <c r="B13" s="10" t="s">
        <v>43</v>
      </c>
      <c r="C13" s="10">
        <v>2.7</v>
      </c>
      <c r="D13" s="10">
        <v>2.4</v>
      </c>
      <c r="E13" s="10">
        <v>2.5</v>
      </c>
      <c r="F13" s="10"/>
      <c r="G13" s="10"/>
      <c r="H13" s="10">
        <f t="shared" si="0"/>
        <v>7.6</v>
      </c>
      <c r="I13" s="33">
        <f>H13+H14</f>
        <v>14.7</v>
      </c>
      <c r="J13" s="33">
        <f>I13/3</f>
        <v>4.8999999999999995</v>
      </c>
      <c r="K13" s="35">
        <v>1.2</v>
      </c>
      <c r="L13" s="33">
        <f>J13-K13</f>
        <v>3.6999999999999993</v>
      </c>
    </row>
    <row r="14" spans="1:12" ht="15">
      <c r="A14" s="11" t="s">
        <v>15</v>
      </c>
      <c r="B14" s="10" t="s">
        <v>44</v>
      </c>
      <c r="C14" s="10">
        <v>2.6</v>
      </c>
      <c r="D14" s="10">
        <v>2.2</v>
      </c>
      <c r="E14" s="10">
        <v>2.3</v>
      </c>
      <c r="F14" s="10"/>
      <c r="G14" s="10"/>
      <c r="H14" s="10">
        <f t="shared" si="0"/>
        <v>7.1000000000000005</v>
      </c>
      <c r="I14" s="34"/>
      <c r="J14" s="34"/>
      <c r="K14" s="36"/>
      <c r="L14" s="34"/>
    </row>
    <row r="15" spans="1:12" ht="15">
      <c r="A15" s="10" t="s">
        <v>50</v>
      </c>
      <c r="B15" s="10" t="s">
        <v>43</v>
      </c>
      <c r="C15" s="10">
        <v>2.4</v>
      </c>
      <c r="D15" s="10">
        <v>2.2</v>
      </c>
      <c r="E15" s="10">
        <v>2.3</v>
      </c>
      <c r="F15" s="10"/>
      <c r="G15" s="10"/>
      <c r="H15" s="10">
        <f t="shared" si="0"/>
        <v>6.8999999999999995</v>
      </c>
      <c r="I15" s="33">
        <f>H15+H16</f>
        <v>13.7</v>
      </c>
      <c r="J15" s="33">
        <f>I15/3</f>
        <v>4.566666666666666</v>
      </c>
      <c r="K15" s="35">
        <v>0</v>
      </c>
      <c r="L15" s="33">
        <f>J15-K15</f>
        <v>4.566666666666666</v>
      </c>
    </row>
    <row r="16" spans="1:12" ht="15">
      <c r="A16" s="11" t="s">
        <v>12</v>
      </c>
      <c r="B16" s="10" t="s">
        <v>44</v>
      </c>
      <c r="C16" s="10">
        <v>2.3</v>
      </c>
      <c r="D16" s="10">
        <v>2.2</v>
      </c>
      <c r="E16" s="10">
        <v>2.3</v>
      </c>
      <c r="F16" s="10"/>
      <c r="G16" s="10"/>
      <c r="H16" s="10">
        <f t="shared" si="0"/>
        <v>6.8</v>
      </c>
      <c r="I16" s="34"/>
      <c r="J16" s="34"/>
      <c r="K16" s="36"/>
      <c r="L16" s="34"/>
    </row>
    <row r="17" spans="1:12" ht="15">
      <c r="A17" s="10" t="s">
        <v>56</v>
      </c>
      <c r="B17" s="10" t="s">
        <v>43</v>
      </c>
      <c r="C17" s="10">
        <v>2.8</v>
      </c>
      <c r="D17" s="10">
        <v>2.8</v>
      </c>
      <c r="E17" s="10">
        <v>2.8</v>
      </c>
      <c r="F17" s="10"/>
      <c r="G17" s="10"/>
      <c r="H17" s="10">
        <f t="shared" si="0"/>
        <v>8.399999999999999</v>
      </c>
      <c r="I17" s="33">
        <f>H17+H18</f>
        <v>16.599999999999998</v>
      </c>
      <c r="J17" s="33">
        <f>I17/3</f>
        <v>5.533333333333332</v>
      </c>
      <c r="K17" s="35">
        <v>0.2</v>
      </c>
      <c r="L17" s="33">
        <f>J17-K17</f>
        <v>5.333333333333332</v>
      </c>
    </row>
    <row r="18" spans="1:12" ht="15">
      <c r="A18" s="11" t="s">
        <v>12</v>
      </c>
      <c r="B18" s="10" t="s">
        <v>44</v>
      </c>
      <c r="C18" s="10">
        <v>2.7</v>
      </c>
      <c r="D18" s="10">
        <v>2.8</v>
      </c>
      <c r="E18" s="10">
        <v>2.7</v>
      </c>
      <c r="F18" s="10"/>
      <c r="G18" s="10"/>
      <c r="H18" s="10">
        <f t="shared" si="0"/>
        <v>8.2</v>
      </c>
      <c r="I18" s="34"/>
      <c r="J18" s="34"/>
      <c r="K18" s="36"/>
      <c r="L18" s="34"/>
    </row>
    <row r="19" spans="1:12" ht="15">
      <c r="A19" s="10" t="s">
        <v>53</v>
      </c>
      <c r="B19" s="10" t="s">
        <v>43</v>
      </c>
      <c r="C19" s="10">
        <v>2.5</v>
      </c>
      <c r="D19" s="10">
        <v>2.5</v>
      </c>
      <c r="E19" s="10">
        <v>2.4</v>
      </c>
      <c r="F19" s="10"/>
      <c r="G19" s="10"/>
      <c r="H19" s="10">
        <f t="shared" si="0"/>
        <v>7.4</v>
      </c>
      <c r="I19" s="33">
        <f>H19+H20</f>
        <v>14.6</v>
      </c>
      <c r="J19" s="33">
        <f>I19/3</f>
        <v>4.866666666666666</v>
      </c>
      <c r="K19" s="35">
        <v>0.2</v>
      </c>
      <c r="L19" s="33">
        <f>J19-K19</f>
        <v>4.666666666666666</v>
      </c>
    </row>
    <row r="20" spans="1:12" ht="15">
      <c r="A20" s="11" t="s">
        <v>12</v>
      </c>
      <c r="B20" s="10" t="s">
        <v>44</v>
      </c>
      <c r="C20" s="10">
        <v>2.5</v>
      </c>
      <c r="D20" s="10">
        <v>2.3</v>
      </c>
      <c r="E20" s="10">
        <v>2.4</v>
      </c>
      <c r="F20" s="10"/>
      <c r="G20" s="10"/>
      <c r="H20" s="10">
        <f t="shared" si="0"/>
        <v>7.199999999999999</v>
      </c>
      <c r="I20" s="34"/>
      <c r="J20" s="34"/>
      <c r="K20" s="36"/>
      <c r="L20" s="34"/>
    </row>
    <row r="21" spans="1:12" ht="15">
      <c r="A21" s="10" t="s">
        <v>119</v>
      </c>
      <c r="B21" s="10" t="s">
        <v>43</v>
      </c>
      <c r="C21" s="10">
        <v>2.9</v>
      </c>
      <c r="D21" s="10">
        <v>2.9</v>
      </c>
      <c r="E21" s="10">
        <v>2.9</v>
      </c>
      <c r="F21" s="10"/>
      <c r="G21" s="10"/>
      <c r="H21" s="10">
        <f t="shared" si="0"/>
        <v>8.7</v>
      </c>
      <c r="I21" s="33">
        <f>H21+H22</f>
        <v>17.2</v>
      </c>
      <c r="J21" s="33">
        <f>I21/3</f>
        <v>5.733333333333333</v>
      </c>
      <c r="K21" s="35">
        <v>0.2</v>
      </c>
      <c r="L21" s="33">
        <f>J21-K21</f>
        <v>5.533333333333333</v>
      </c>
    </row>
    <row r="22" spans="1:12" ht="15">
      <c r="A22" s="11" t="s">
        <v>11</v>
      </c>
      <c r="B22" s="10" t="s">
        <v>44</v>
      </c>
      <c r="C22" s="10">
        <v>2.8</v>
      </c>
      <c r="D22" s="10">
        <v>2.9</v>
      </c>
      <c r="E22" s="10">
        <v>2.8</v>
      </c>
      <c r="F22" s="10"/>
      <c r="G22" s="10"/>
      <c r="H22" s="10">
        <f t="shared" si="0"/>
        <v>8.5</v>
      </c>
      <c r="I22" s="34"/>
      <c r="J22" s="34"/>
      <c r="K22" s="36"/>
      <c r="L22" s="34"/>
    </row>
    <row r="23" spans="1:12" ht="15">
      <c r="A23" s="10" t="s">
        <v>60</v>
      </c>
      <c r="B23" s="10" t="s">
        <v>43</v>
      </c>
      <c r="C23" s="10">
        <v>2.6</v>
      </c>
      <c r="D23" s="10">
        <v>2.6</v>
      </c>
      <c r="E23" s="10">
        <v>2.7</v>
      </c>
      <c r="F23" s="10"/>
      <c r="G23" s="10"/>
      <c r="H23" s="10">
        <f>C23+D23+E23+F23</f>
        <v>7.9</v>
      </c>
      <c r="I23" s="33">
        <f>H23+H24</f>
        <v>15.600000000000001</v>
      </c>
      <c r="J23" s="33">
        <f>I23/3</f>
        <v>5.2</v>
      </c>
      <c r="K23" s="35">
        <v>0.2</v>
      </c>
      <c r="L23" s="33">
        <f>J23-K23</f>
        <v>5</v>
      </c>
    </row>
    <row r="24" spans="1:12" ht="15">
      <c r="A24" s="11" t="s">
        <v>12</v>
      </c>
      <c r="B24" s="10" t="s">
        <v>44</v>
      </c>
      <c r="C24" s="10">
        <v>2.6</v>
      </c>
      <c r="D24" s="10">
        <v>2.6</v>
      </c>
      <c r="E24" s="10">
        <v>2.5</v>
      </c>
      <c r="F24" s="10"/>
      <c r="G24" s="10"/>
      <c r="H24" s="10">
        <f>C24+D24+E24+F24</f>
        <v>7.7</v>
      </c>
      <c r="I24" s="34"/>
      <c r="J24" s="34"/>
      <c r="K24" s="36"/>
      <c r="L24" s="34"/>
    </row>
    <row r="25" ht="15.75" thickBot="1"/>
    <row r="26" spans="1:11" ht="16.5" thickBot="1">
      <c r="A26" s="37" t="s">
        <v>134</v>
      </c>
      <c r="B26" s="38"/>
      <c r="C26" s="38"/>
      <c r="D26" s="39"/>
      <c r="E26" s="1"/>
      <c r="F26" s="1"/>
      <c r="G26" s="1"/>
      <c r="H26" s="1"/>
      <c r="I26" s="1"/>
      <c r="J26" s="1"/>
      <c r="K26" s="2"/>
    </row>
    <row r="27" spans="1:11" s="13" customFormat="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" ht="15">
      <c r="A28" s="9" t="s">
        <v>45</v>
      </c>
      <c r="B28" s="9"/>
      <c r="C28" s="9" t="s">
        <v>2</v>
      </c>
      <c r="D28" s="9" t="s">
        <v>3</v>
      </c>
      <c r="E28" s="9" t="s">
        <v>4</v>
      </c>
      <c r="F28" s="9" t="s">
        <v>5</v>
      </c>
      <c r="G28" s="9" t="s">
        <v>6</v>
      </c>
      <c r="H28" s="9" t="s">
        <v>41</v>
      </c>
      <c r="I28" s="9" t="s">
        <v>8</v>
      </c>
      <c r="J28" s="9" t="s">
        <v>42</v>
      </c>
      <c r="K28" s="9" t="s">
        <v>9</v>
      </c>
      <c r="L28" s="9" t="s">
        <v>8</v>
      </c>
    </row>
    <row r="29" spans="1:12" ht="15">
      <c r="A29" s="10" t="s">
        <v>74</v>
      </c>
      <c r="B29" s="10" t="s">
        <v>43</v>
      </c>
      <c r="C29" s="10">
        <v>3.3</v>
      </c>
      <c r="D29" s="10">
        <v>3.6</v>
      </c>
      <c r="E29" s="10">
        <v>3.1</v>
      </c>
      <c r="F29" s="10"/>
      <c r="G29" s="10"/>
      <c r="H29" s="10">
        <f>C29+D29+E29+F29</f>
        <v>10</v>
      </c>
      <c r="I29" s="33">
        <f>H29+H30</f>
        <v>19.9</v>
      </c>
      <c r="J29" s="33">
        <f>I29/3</f>
        <v>6.633333333333333</v>
      </c>
      <c r="K29" s="35">
        <v>0.6</v>
      </c>
      <c r="L29" s="33">
        <f>J29-K29</f>
        <v>6.033333333333333</v>
      </c>
    </row>
    <row r="30" spans="1:12" ht="15">
      <c r="A30" s="11" t="s">
        <v>285</v>
      </c>
      <c r="B30" s="10" t="s">
        <v>44</v>
      </c>
      <c r="C30" s="10">
        <v>3.3</v>
      </c>
      <c r="D30" s="10">
        <v>3.6</v>
      </c>
      <c r="E30" s="10">
        <v>3</v>
      </c>
      <c r="F30" s="10"/>
      <c r="G30" s="10"/>
      <c r="H30" s="10">
        <f aca="true" t="shared" si="1" ref="H30:H40">C30+D30+E30+F30</f>
        <v>9.9</v>
      </c>
      <c r="I30" s="34"/>
      <c r="J30" s="34"/>
      <c r="K30" s="36"/>
      <c r="L30" s="34"/>
    </row>
    <row r="31" spans="1:12" ht="15">
      <c r="A31" s="10" t="s">
        <v>72</v>
      </c>
      <c r="B31" s="10" t="s">
        <v>43</v>
      </c>
      <c r="C31" s="10">
        <v>3.5</v>
      </c>
      <c r="D31" s="10">
        <v>3.8</v>
      </c>
      <c r="E31" s="10">
        <v>3.7</v>
      </c>
      <c r="F31" s="10"/>
      <c r="G31" s="10"/>
      <c r="H31" s="10">
        <f t="shared" si="1"/>
        <v>11</v>
      </c>
      <c r="I31" s="33">
        <f>H31+H32</f>
        <v>21.7</v>
      </c>
      <c r="J31" s="33">
        <f>I31/3</f>
        <v>7.233333333333333</v>
      </c>
      <c r="K31" s="35">
        <v>0.4</v>
      </c>
      <c r="L31" s="33">
        <f>J31-K31</f>
        <v>6.833333333333333</v>
      </c>
    </row>
    <row r="32" spans="1:12" ht="15">
      <c r="A32" s="11" t="s">
        <v>12</v>
      </c>
      <c r="B32" s="10" t="s">
        <v>44</v>
      </c>
      <c r="C32" s="10">
        <v>3.4</v>
      </c>
      <c r="D32" s="10">
        <v>3.7</v>
      </c>
      <c r="E32" s="10">
        <v>3.6</v>
      </c>
      <c r="F32" s="10"/>
      <c r="G32" s="10"/>
      <c r="H32" s="10">
        <f t="shared" si="1"/>
        <v>10.7</v>
      </c>
      <c r="I32" s="34"/>
      <c r="J32" s="34"/>
      <c r="K32" s="36"/>
      <c r="L32" s="34"/>
    </row>
    <row r="33" spans="1:12" ht="15">
      <c r="A33" s="10" t="s">
        <v>76</v>
      </c>
      <c r="B33" s="10" t="s">
        <v>43</v>
      </c>
      <c r="C33" s="10">
        <v>4.3</v>
      </c>
      <c r="D33" s="10">
        <v>4.2</v>
      </c>
      <c r="E33" s="10">
        <v>4.1</v>
      </c>
      <c r="F33" s="10"/>
      <c r="G33" s="10"/>
      <c r="H33" s="10">
        <f t="shared" si="1"/>
        <v>12.6</v>
      </c>
      <c r="I33" s="33">
        <f>H33+H34</f>
        <v>25.2</v>
      </c>
      <c r="J33" s="33">
        <f>I33/3</f>
        <v>8.4</v>
      </c>
      <c r="K33" s="35">
        <v>0.4</v>
      </c>
      <c r="L33" s="33">
        <f>J33-K33</f>
        <v>8</v>
      </c>
    </row>
    <row r="34" spans="1:12" ht="15">
      <c r="A34" s="11" t="s">
        <v>17</v>
      </c>
      <c r="B34" s="10" t="s">
        <v>44</v>
      </c>
      <c r="C34" s="10">
        <v>4.3</v>
      </c>
      <c r="D34" s="10">
        <v>4.2</v>
      </c>
      <c r="E34" s="10">
        <v>4.1</v>
      </c>
      <c r="F34" s="10"/>
      <c r="G34" s="10"/>
      <c r="H34" s="10">
        <f t="shared" si="1"/>
        <v>12.6</v>
      </c>
      <c r="I34" s="34"/>
      <c r="J34" s="34"/>
      <c r="K34" s="36"/>
      <c r="L34" s="34"/>
    </row>
    <row r="35" spans="1:12" ht="15">
      <c r="A35" s="10" t="s">
        <v>286</v>
      </c>
      <c r="B35" s="10" t="s">
        <v>43</v>
      </c>
      <c r="C35" s="10">
        <v>4.1</v>
      </c>
      <c r="D35" s="10">
        <v>4</v>
      </c>
      <c r="E35" s="10">
        <v>3.9</v>
      </c>
      <c r="F35" s="10"/>
      <c r="G35" s="10"/>
      <c r="H35" s="10">
        <f t="shared" si="1"/>
        <v>12</v>
      </c>
      <c r="I35" s="33">
        <f>H35+H36</f>
        <v>23.8</v>
      </c>
      <c r="J35" s="33">
        <f>I35/3</f>
        <v>7.933333333333334</v>
      </c>
      <c r="K35" s="35">
        <v>0.6</v>
      </c>
      <c r="L35" s="33">
        <f>J35-K35</f>
        <v>7.333333333333334</v>
      </c>
    </row>
    <row r="36" spans="1:12" ht="15">
      <c r="A36" s="11" t="s">
        <v>17</v>
      </c>
      <c r="B36" s="10" t="s">
        <v>44</v>
      </c>
      <c r="C36" s="10">
        <v>4</v>
      </c>
      <c r="D36" s="10">
        <v>4</v>
      </c>
      <c r="E36" s="10">
        <v>3.8</v>
      </c>
      <c r="F36" s="10"/>
      <c r="G36" s="10"/>
      <c r="H36" s="10">
        <f t="shared" si="1"/>
        <v>11.8</v>
      </c>
      <c r="I36" s="34"/>
      <c r="J36" s="34"/>
      <c r="K36" s="36"/>
      <c r="L36" s="34"/>
    </row>
    <row r="37" spans="1:12" ht="15">
      <c r="A37" s="10" t="s">
        <v>137</v>
      </c>
      <c r="B37" s="10" t="s">
        <v>43</v>
      </c>
      <c r="C37" s="10">
        <v>4.2</v>
      </c>
      <c r="D37" s="10">
        <v>4.1</v>
      </c>
      <c r="E37" s="10">
        <v>4</v>
      </c>
      <c r="F37" s="10"/>
      <c r="G37" s="10"/>
      <c r="H37" s="10">
        <f t="shared" si="1"/>
        <v>12.3</v>
      </c>
      <c r="I37" s="33">
        <f>H37+H38</f>
        <v>24.5</v>
      </c>
      <c r="J37" s="33">
        <f>I37/3</f>
        <v>8.166666666666666</v>
      </c>
      <c r="K37" s="35">
        <v>0.2</v>
      </c>
      <c r="L37" s="33">
        <f>J37-K37</f>
        <v>7.966666666666666</v>
      </c>
    </row>
    <row r="38" spans="1:12" ht="15">
      <c r="A38" s="11" t="s">
        <v>17</v>
      </c>
      <c r="B38" s="10" t="s">
        <v>44</v>
      </c>
      <c r="C38" s="10">
        <v>4.1</v>
      </c>
      <c r="D38" s="10">
        <v>4.1</v>
      </c>
      <c r="E38" s="10">
        <v>4</v>
      </c>
      <c r="F38" s="10"/>
      <c r="G38" s="10"/>
      <c r="H38" s="10">
        <f t="shared" si="1"/>
        <v>12.2</v>
      </c>
      <c r="I38" s="34"/>
      <c r="J38" s="34"/>
      <c r="K38" s="36"/>
      <c r="L38" s="34"/>
    </row>
    <row r="39" spans="1:12" ht="15">
      <c r="A39" s="10" t="s">
        <v>77</v>
      </c>
      <c r="B39" s="10" t="s">
        <v>43</v>
      </c>
      <c r="C39" s="10">
        <v>3.7</v>
      </c>
      <c r="D39" s="10">
        <v>3.9</v>
      </c>
      <c r="E39" s="10">
        <v>4.1</v>
      </c>
      <c r="F39" s="10"/>
      <c r="G39" s="10"/>
      <c r="H39" s="10">
        <f t="shared" si="1"/>
        <v>11.7</v>
      </c>
      <c r="I39" s="33">
        <f>H39+H40</f>
        <v>23.2</v>
      </c>
      <c r="J39" s="33">
        <f>I39/3</f>
        <v>7.733333333333333</v>
      </c>
      <c r="K39" s="35">
        <v>0.2</v>
      </c>
      <c r="L39" s="33">
        <f>J39-K39</f>
        <v>7.533333333333333</v>
      </c>
    </row>
    <row r="40" spans="1:12" ht="15">
      <c r="A40" s="11" t="s">
        <v>285</v>
      </c>
      <c r="B40" s="10" t="s">
        <v>44</v>
      </c>
      <c r="C40" s="10">
        <v>3.6</v>
      </c>
      <c r="D40" s="10">
        <v>3.9</v>
      </c>
      <c r="E40" s="10">
        <v>4</v>
      </c>
      <c r="F40" s="10"/>
      <c r="G40" s="10"/>
      <c r="H40" s="10">
        <f t="shared" si="1"/>
        <v>11.5</v>
      </c>
      <c r="I40" s="34"/>
      <c r="J40" s="34"/>
      <c r="K40" s="36"/>
      <c r="L40" s="34"/>
    </row>
    <row r="41" ht="15.75" thickBot="1"/>
    <row r="42" spans="1:11" ht="16.5" thickBot="1">
      <c r="A42" s="37" t="s">
        <v>26</v>
      </c>
      <c r="B42" s="38"/>
      <c r="C42" s="38"/>
      <c r="D42" s="39"/>
      <c r="E42" s="1"/>
      <c r="F42" s="1"/>
      <c r="G42" s="1"/>
      <c r="H42" s="1"/>
      <c r="I42" s="1"/>
      <c r="J42" s="1"/>
      <c r="K42" s="2"/>
    </row>
    <row r="43" spans="1:11" ht="15.75">
      <c r="A43" s="4"/>
      <c r="B43" s="4"/>
      <c r="C43" s="4"/>
      <c r="D43" s="1"/>
      <c r="E43" s="1"/>
      <c r="F43" s="1"/>
      <c r="G43" s="1"/>
      <c r="H43" s="1"/>
      <c r="I43" s="1"/>
      <c r="J43" s="1"/>
      <c r="K43" s="2"/>
    </row>
    <row r="44" spans="1:11" ht="15.75">
      <c r="A44" s="54" t="s">
        <v>16</v>
      </c>
      <c r="B44" s="55"/>
      <c r="C44" s="5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6" t="s">
        <v>8</v>
      </c>
    </row>
    <row r="45" spans="1:11" ht="15">
      <c r="A45" s="7" t="s">
        <v>24</v>
      </c>
      <c r="B45" s="48" t="s">
        <v>10</v>
      </c>
      <c r="C45" s="48">
        <v>25</v>
      </c>
      <c r="D45" s="48">
        <v>22</v>
      </c>
      <c r="E45" s="48">
        <v>24</v>
      </c>
      <c r="F45" s="48"/>
      <c r="G45" s="48"/>
      <c r="H45" s="48">
        <f>SUM(C45:G46)</f>
        <v>71</v>
      </c>
      <c r="I45" s="50">
        <f>H45/3</f>
        <v>23.666666666666668</v>
      </c>
      <c r="J45" s="52">
        <v>1.7</v>
      </c>
      <c r="K45" s="46">
        <f>I45-J45</f>
        <v>21.96666666666667</v>
      </c>
    </row>
    <row r="46" spans="1:11" ht="15">
      <c r="A46" s="8" t="s">
        <v>12</v>
      </c>
      <c r="B46" s="49"/>
      <c r="C46" s="49"/>
      <c r="D46" s="49"/>
      <c r="E46" s="49"/>
      <c r="F46" s="49"/>
      <c r="G46" s="49"/>
      <c r="H46" s="49"/>
      <c r="I46" s="51"/>
      <c r="J46" s="53"/>
      <c r="K46" s="47"/>
    </row>
    <row r="47" spans="1:11" ht="15">
      <c r="A47" s="7" t="s">
        <v>138</v>
      </c>
      <c r="B47" s="48" t="s">
        <v>10</v>
      </c>
      <c r="C47" s="48">
        <v>31</v>
      </c>
      <c r="D47" s="48">
        <v>30</v>
      </c>
      <c r="E47" s="48">
        <v>28</v>
      </c>
      <c r="F47" s="48"/>
      <c r="G47" s="48"/>
      <c r="H47" s="48">
        <f>SUM(C47:G48)</f>
        <v>89</v>
      </c>
      <c r="I47" s="50">
        <f>H47/3</f>
        <v>29.666666666666668</v>
      </c>
      <c r="J47" s="52">
        <v>0.5</v>
      </c>
      <c r="K47" s="46">
        <f>I47-J47</f>
        <v>29.166666666666668</v>
      </c>
    </row>
    <row r="48" spans="1:11" ht="15">
      <c r="A48" s="8" t="s">
        <v>12</v>
      </c>
      <c r="B48" s="49"/>
      <c r="C48" s="49"/>
      <c r="D48" s="49"/>
      <c r="E48" s="49"/>
      <c r="F48" s="49"/>
      <c r="G48" s="49"/>
      <c r="H48" s="49"/>
      <c r="I48" s="51"/>
      <c r="J48" s="53"/>
      <c r="K48" s="47"/>
    </row>
    <row r="49" spans="1:11" ht="15">
      <c r="A49" s="7" t="s">
        <v>143</v>
      </c>
      <c r="B49" s="48" t="s">
        <v>10</v>
      </c>
      <c r="C49" s="48">
        <v>35</v>
      </c>
      <c r="D49" s="48">
        <v>35</v>
      </c>
      <c r="E49" s="48">
        <v>28</v>
      </c>
      <c r="F49" s="48"/>
      <c r="G49" s="48"/>
      <c r="H49" s="48">
        <f>SUM(C49:G50)</f>
        <v>98</v>
      </c>
      <c r="I49" s="50">
        <f>H49/3</f>
        <v>32.666666666666664</v>
      </c>
      <c r="J49" s="52">
        <v>0.7</v>
      </c>
      <c r="K49" s="46">
        <f>I49-J49</f>
        <v>31.966666666666665</v>
      </c>
    </row>
    <row r="50" spans="1:11" ht="15">
      <c r="A50" s="8" t="s">
        <v>12</v>
      </c>
      <c r="B50" s="49"/>
      <c r="C50" s="49"/>
      <c r="D50" s="49"/>
      <c r="E50" s="49"/>
      <c r="F50" s="49"/>
      <c r="G50" s="49"/>
      <c r="H50" s="49"/>
      <c r="I50" s="51"/>
      <c r="J50" s="53"/>
      <c r="K50" s="47"/>
    </row>
    <row r="51" spans="1:11" ht="15">
      <c r="A51" s="7" t="s">
        <v>287</v>
      </c>
      <c r="B51" s="48" t="s">
        <v>10</v>
      </c>
      <c r="C51" s="48">
        <v>37</v>
      </c>
      <c r="D51" s="48">
        <v>37</v>
      </c>
      <c r="E51" s="48">
        <v>37</v>
      </c>
      <c r="F51" s="48"/>
      <c r="G51" s="48"/>
      <c r="H51" s="48">
        <f>SUM(C51:G52)</f>
        <v>111</v>
      </c>
      <c r="I51" s="50">
        <f>H51/3</f>
        <v>37</v>
      </c>
      <c r="J51" s="52">
        <v>0.5</v>
      </c>
      <c r="K51" s="46">
        <f>I51-J51</f>
        <v>36.5</v>
      </c>
    </row>
    <row r="52" spans="1:11" ht="15">
      <c r="A52" s="8" t="s">
        <v>17</v>
      </c>
      <c r="B52" s="49"/>
      <c r="C52" s="49"/>
      <c r="D52" s="49"/>
      <c r="E52" s="49"/>
      <c r="F52" s="49"/>
      <c r="G52" s="49"/>
      <c r="H52" s="49"/>
      <c r="I52" s="51"/>
      <c r="J52" s="53"/>
      <c r="K52" s="47"/>
    </row>
    <row r="53" spans="1:11" ht="15">
      <c r="A53" s="7" t="s">
        <v>25</v>
      </c>
      <c r="B53" s="48" t="s">
        <v>10</v>
      </c>
      <c r="C53" s="48">
        <v>39</v>
      </c>
      <c r="D53" s="48">
        <v>39</v>
      </c>
      <c r="E53" s="48">
        <v>39</v>
      </c>
      <c r="F53" s="48"/>
      <c r="G53" s="48"/>
      <c r="H53" s="48">
        <f>SUM(C53:G54)</f>
        <v>117</v>
      </c>
      <c r="I53" s="50">
        <f>H53/3</f>
        <v>39</v>
      </c>
      <c r="J53" s="52">
        <v>2</v>
      </c>
      <c r="K53" s="46">
        <f>I53-J53</f>
        <v>37</v>
      </c>
    </row>
    <row r="54" spans="1:11" ht="15">
      <c r="A54" s="8" t="s">
        <v>17</v>
      </c>
      <c r="B54" s="49"/>
      <c r="C54" s="49"/>
      <c r="D54" s="49"/>
      <c r="E54" s="49"/>
      <c r="F54" s="49"/>
      <c r="G54" s="49"/>
      <c r="H54" s="49"/>
      <c r="I54" s="51"/>
      <c r="J54" s="53"/>
      <c r="K54" s="47"/>
    </row>
    <row r="55" spans="1:11" ht="15">
      <c r="A55" s="7" t="s">
        <v>27</v>
      </c>
      <c r="B55" s="48" t="s">
        <v>10</v>
      </c>
      <c r="C55" s="48">
        <v>47</v>
      </c>
      <c r="D55" s="48">
        <v>47</v>
      </c>
      <c r="E55" s="48">
        <v>42</v>
      </c>
      <c r="F55" s="48"/>
      <c r="G55" s="48"/>
      <c r="H55" s="48">
        <f>SUM(C55:G56)</f>
        <v>136</v>
      </c>
      <c r="I55" s="50">
        <f>H55/3</f>
        <v>45.333333333333336</v>
      </c>
      <c r="J55" s="52">
        <v>1.1</v>
      </c>
      <c r="K55" s="46">
        <f>I55-J55</f>
        <v>44.233333333333334</v>
      </c>
    </row>
    <row r="56" spans="1:11" ht="15">
      <c r="A56" s="8" t="s">
        <v>288</v>
      </c>
      <c r="B56" s="49"/>
      <c r="C56" s="49"/>
      <c r="D56" s="49"/>
      <c r="E56" s="49"/>
      <c r="F56" s="49"/>
      <c r="G56" s="49"/>
      <c r="H56" s="49"/>
      <c r="I56" s="51"/>
      <c r="J56" s="53"/>
      <c r="K56" s="47"/>
    </row>
    <row r="57" spans="1:11" ht="15">
      <c r="A57" s="7" t="s">
        <v>29</v>
      </c>
      <c r="B57" s="48" t="s">
        <v>10</v>
      </c>
      <c r="C57" s="48">
        <v>43</v>
      </c>
      <c r="D57" s="48">
        <v>43</v>
      </c>
      <c r="E57" s="48">
        <v>37</v>
      </c>
      <c r="F57" s="48"/>
      <c r="G57" s="48"/>
      <c r="H57" s="48">
        <f>SUM(C57:G58)</f>
        <v>123</v>
      </c>
      <c r="I57" s="50">
        <f>H57/3</f>
        <v>41</v>
      </c>
      <c r="J57" s="52">
        <v>1.9</v>
      </c>
      <c r="K57" s="46">
        <f>I57-J57</f>
        <v>39.1</v>
      </c>
    </row>
    <row r="58" spans="1:11" ht="15">
      <c r="A58" s="8" t="s">
        <v>18</v>
      </c>
      <c r="B58" s="49"/>
      <c r="C58" s="49"/>
      <c r="D58" s="49"/>
      <c r="E58" s="49"/>
      <c r="F58" s="49"/>
      <c r="G58" s="49"/>
      <c r="H58" s="49"/>
      <c r="I58" s="51"/>
      <c r="J58" s="53"/>
      <c r="K58" s="47"/>
    </row>
  </sheetData>
  <sheetProtection/>
  <mergeCells count="130">
    <mergeCell ref="H57:H58"/>
    <mergeCell ref="I57:I58"/>
    <mergeCell ref="J57:J58"/>
    <mergeCell ref="K57:K58"/>
    <mergeCell ref="I23:I24"/>
    <mergeCell ref="J23:J24"/>
    <mergeCell ref="K23:K24"/>
    <mergeCell ref="I35:I36"/>
    <mergeCell ref="J35:J36"/>
    <mergeCell ref="K35:K36"/>
    <mergeCell ref="L23:L24"/>
    <mergeCell ref="B57:B58"/>
    <mergeCell ref="C57:C58"/>
    <mergeCell ref="D57:D58"/>
    <mergeCell ref="E57:E58"/>
    <mergeCell ref="F57:F58"/>
    <mergeCell ref="G57:G58"/>
    <mergeCell ref="I29:I30"/>
    <mergeCell ref="J29:J30"/>
    <mergeCell ref="K29:K30"/>
    <mergeCell ref="K17:K18"/>
    <mergeCell ref="L17:L18"/>
    <mergeCell ref="I11:I12"/>
    <mergeCell ref="J11:J12"/>
    <mergeCell ref="K11:K12"/>
    <mergeCell ref="L11:L12"/>
    <mergeCell ref="I13:I14"/>
    <mergeCell ref="J13:J14"/>
    <mergeCell ref="K13:K14"/>
    <mergeCell ref="L13:L14"/>
    <mergeCell ref="L19:L20"/>
    <mergeCell ref="I21:I22"/>
    <mergeCell ref="J21:J22"/>
    <mergeCell ref="K21:K22"/>
    <mergeCell ref="L21:L22"/>
    <mergeCell ref="I15:I16"/>
    <mergeCell ref="J15:J16"/>
    <mergeCell ref="K15:K16"/>
    <mergeCell ref="L15:L16"/>
    <mergeCell ref="I17:I18"/>
    <mergeCell ref="A2:K2"/>
    <mergeCell ref="A3:K3"/>
    <mergeCell ref="A4:K4"/>
    <mergeCell ref="A6:K6"/>
    <mergeCell ref="A8:D8"/>
    <mergeCell ref="A26:D26"/>
    <mergeCell ref="I19:I20"/>
    <mergeCell ref="J19:J20"/>
    <mergeCell ref="K19:K20"/>
    <mergeCell ref="J17:J18"/>
    <mergeCell ref="L29:L30"/>
    <mergeCell ref="I31:I32"/>
    <mergeCell ref="J31:J32"/>
    <mergeCell ref="K31:K32"/>
    <mergeCell ref="L31:L32"/>
    <mergeCell ref="I33:I34"/>
    <mergeCell ref="J33:J34"/>
    <mergeCell ref="K33:K34"/>
    <mergeCell ref="L33:L34"/>
    <mergeCell ref="L35:L36"/>
    <mergeCell ref="I37:I38"/>
    <mergeCell ref="J37:J38"/>
    <mergeCell ref="K37:K38"/>
    <mergeCell ref="L37:L38"/>
    <mergeCell ref="I39:I40"/>
    <mergeCell ref="J39:J40"/>
    <mergeCell ref="K39:K40"/>
    <mergeCell ref="L39:L40"/>
    <mergeCell ref="A42:D42"/>
    <mergeCell ref="A44:B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B53:B54"/>
    <mergeCell ref="C53:C54"/>
    <mergeCell ref="D53:D54"/>
    <mergeCell ref="E53:E54"/>
    <mergeCell ref="F53:F54"/>
    <mergeCell ref="G53:G54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view="pageBreakPreview" zoomScale="60" zoomScalePageLayoutView="0" workbookViewId="0" topLeftCell="A84">
      <selection activeCell="K84" sqref="K84"/>
    </sheetView>
  </sheetViews>
  <sheetFormatPr defaultColWidth="11.421875" defaultRowHeight="15"/>
  <cols>
    <col min="1" max="1" width="16.57421875" style="0" customWidth="1"/>
  </cols>
  <sheetData>
    <row r="1" spans="1:11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.75" thickBot="1">
      <c r="A2" s="40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18.75" thickBot="1">
      <c r="A3" s="40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8.75" thickBot="1">
      <c r="A4" s="40" t="s">
        <v>90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6.5" thickBot="1">
      <c r="A5" s="1"/>
      <c r="B5" s="1"/>
      <c r="C5" s="1"/>
      <c r="D5" s="1"/>
      <c r="E5" s="1"/>
      <c r="F5" s="1"/>
      <c r="G5" s="1"/>
      <c r="H5" s="1"/>
      <c r="I5" s="3"/>
      <c r="J5" s="1"/>
      <c r="K5" s="2"/>
    </row>
    <row r="6" spans="1:11" ht="15.75" thickBot="1">
      <c r="A6" s="43" t="s">
        <v>155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9" spans="1:8" ht="15">
      <c r="A9" s="14" t="s">
        <v>155</v>
      </c>
      <c r="B9" s="15" t="s">
        <v>156</v>
      </c>
      <c r="C9" s="15"/>
      <c r="D9" s="15"/>
      <c r="E9" s="15"/>
      <c r="F9" s="15"/>
      <c r="H9" s="16" t="s">
        <v>173</v>
      </c>
    </row>
    <row r="10" spans="1:8" ht="15.75">
      <c r="A10" s="16">
        <v>1</v>
      </c>
      <c r="B10" s="16" t="s">
        <v>161</v>
      </c>
      <c r="C10" s="16"/>
      <c r="D10" s="16"/>
      <c r="E10" s="16" t="s">
        <v>46</v>
      </c>
      <c r="F10" s="17"/>
      <c r="H10" s="18">
        <f>INDIVIDUALES!L19</f>
        <v>5.266666666666667</v>
      </c>
    </row>
    <row r="11" spans="1:8" ht="15.75">
      <c r="A11" s="16">
        <v>2</v>
      </c>
      <c r="B11" s="16" t="s">
        <v>158</v>
      </c>
      <c r="C11" s="16"/>
      <c r="D11" s="16"/>
      <c r="E11" s="16" t="s">
        <v>46</v>
      </c>
      <c r="F11" s="17"/>
      <c r="H11" s="18">
        <f>INDIVIDUALES!L13</f>
        <v>4.866666666666666</v>
      </c>
    </row>
    <row r="12" spans="1:8" ht="15.75">
      <c r="A12" s="16">
        <v>3</v>
      </c>
      <c r="B12" s="16" t="s">
        <v>162</v>
      </c>
      <c r="C12" s="16"/>
      <c r="D12" s="16"/>
      <c r="E12" s="16" t="s">
        <v>98</v>
      </c>
      <c r="F12" s="17"/>
      <c r="H12" s="18">
        <f>INDIVIDUALES!L21</f>
        <v>4.366666666666667</v>
      </c>
    </row>
    <row r="13" spans="1:8" ht="15.75">
      <c r="A13" s="16">
        <v>4</v>
      </c>
      <c r="B13" s="16" t="s">
        <v>157</v>
      </c>
      <c r="C13" s="16"/>
      <c r="D13" s="16"/>
      <c r="E13" s="16" t="s">
        <v>46</v>
      </c>
      <c r="F13" s="17"/>
      <c r="H13" s="18">
        <f>INDIVIDUALES!L11</f>
        <v>4.2333333333333325</v>
      </c>
    </row>
    <row r="14" spans="1:8" ht="15.75">
      <c r="A14" s="16">
        <v>5</v>
      </c>
      <c r="B14" s="16" t="s">
        <v>160</v>
      </c>
      <c r="C14" s="16"/>
      <c r="D14" s="16"/>
      <c r="E14" s="16" t="s">
        <v>20</v>
      </c>
      <c r="F14" s="17"/>
      <c r="H14" s="18">
        <f>INDIVIDUALES!L17</f>
        <v>3.6666666666666665</v>
      </c>
    </row>
    <row r="15" spans="1:8" ht="15.75">
      <c r="A15" s="16">
        <v>6</v>
      </c>
      <c r="B15" s="16" t="s">
        <v>159</v>
      </c>
      <c r="C15" s="16"/>
      <c r="D15" s="16"/>
      <c r="E15" s="16" t="s">
        <v>94</v>
      </c>
      <c r="F15" s="17"/>
      <c r="H15" s="18">
        <f>INDIVIDUALES!L15</f>
        <v>3.3666666666666663</v>
      </c>
    </row>
    <row r="16" spans="1:8" ht="15">
      <c r="A16" s="14" t="s">
        <v>155</v>
      </c>
      <c r="B16" s="15" t="s">
        <v>163</v>
      </c>
      <c r="C16" s="15"/>
      <c r="D16" s="15"/>
      <c r="E16" s="15"/>
      <c r="F16" s="15"/>
      <c r="H16" s="16" t="s">
        <v>173</v>
      </c>
    </row>
    <row r="17" spans="1:8" ht="15.75">
      <c r="A17" s="16">
        <v>1</v>
      </c>
      <c r="B17" s="16" t="s">
        <v>165</v>
      </c>
      <c r="C17" s="16"/>
      <c r="D17" s="16"/>
      <c r="E17" s="16" t="s">
        <v>98</v>
      </c>
      <c r="F17" s="17"/>
      <c r="H17" s="18">
        <f>INDIVIDUALES!L29</f>
        <v>4.299999999999999</v>
      </c>
    </row>
    <row r="18" spans="1:8" ht="15.75">
      <c r="A18" s="16">
        <v>2</v>
      </c>
      <c r="B18" s="16" t="s">
        <v>167</v>
      </c>
      <c r="C18" s="16"/>
      <c r="D18" s="16"/>
      <c r="E18" s="16" t="s">
        <v>20</v>
      </c>
      <c r="F18" s="17"/>
      <c r="H18" s="18">
        <f>INDIVIDUALES!L33</f>
        <v>4.166666666666667</v>
      </c>
    </row>
    <row r="19" spans="1:8" ht="15.75">
      <c r="A19" s="16">
        <v>3</v>
      </c>
      <c r="B19" s="16" t="s">
        <v>166</v>
      </c>
      <c r="C19" s="16"/>
      <c r="D19" s="16"/>
      <c r="E19" s="16" t="s">
        <v>20</v>
      </c>
      <c r="F19" s="17"/>
      <c r="H19" s="18">
        <f>INDIVIDUALES!L31</f>
        <v>3.500000000000001</v>
      </c>
    </row>
    <row r="20" spans="1:8" ht="15.75">
      <c r="A20" s="16">
        <v>4</v>
      </c>
      <c r="B20" s="16" t="s">
        <v>164</v>
      </c>
      <c r="C20" s="16"/>
      <c r="D20" s="16"/>
      <c r="E20" s="16" t="s">
        <v>98</v>
      </c>
      <c r="F20" s="17"/>
      <c r="H20" s="18">
        <f>INDIVIDUALES!L27</f>
        <v>2.0666666666666673</v>
      </c>
    </row>
    <row r="21" spans="1:8" ht="15">
      <c r="A21" s="14" t="s">
        <v>155</v>
      </c>
      <c r="B21" s="15" t="s">
        <v>168</v>
      </c>
      <c r="C21" s="15"/>
      <c r="D21" s="15"/>
      <c r="E21" s="15"/>
      <c r="F21" s="15"/>
      <c r="H21" s="16" t="s">
        <v>173</v>
      </c>
    </row>
    <row r="22" spans="1:8" ht="15.75">
      <c r="A22" s="16">
        <v>1</v>
      </c>
      <c r="B22" s="16" t="s">
        <v>170</v>
      </c>
      <c r="C22" s="16"/>
      <c r="D22" s="16"/>
      <c r="E22" s="16" t="s">
        <v>88</v>
      </c>
      <c r="F22" s="17"/>
      <c r="H22" s="18">
        <f>INDIVIDUALES!L41</f>
        <v>3.7</v>
      </c>
    </row>
    <row r="23" spans="1:8" ht="15.75">
      <c r="A23" s="16">
        <v>2</v>
      </c>
      <c r="B23" s="16" t="s">
        <v>171</v>
      </c>
      <c r="C23" s="16"/>
      <c r="D23" s="16"/>
      <c r="E23" s="16" t="s">
        <v>94</v>
      </c>
      <c r="F23" s="17"/>
      <c r="H23" s="18">
        <f>INDIVIDUALES!L43</f>
        <v>3.233333333333333</v>
      </c>
    </row>
    <row r="24" spans="1:8" ht="15.75">
      <c r="A24" s="16">
        <v>3</v>
      </c>
      <c r="B24" s="16" t="s">
        <v>172</v>
      </c>
      <c r="C24" s="16"/>
      <c r="D24" s="16"/>
      <c r="E24" s="16" t="s">
        <v>94</v>
      </c>
      <c r="F24" s="17"/>
      <c r="H24" s="18">
        <f>INDIVIDUALES!L45</f>
        <v>3.2</v>
      </c>
    </row>
    <row r="25" spans="1:8" ht="15.75">
      <c r="A25" s="16">
        <v>4</v>
      </c>
      <c r="B25" s="16" t="s">
        <v>169</v>
      </c>
      <c r="C25" s="16"/>
      <c r="D25" s="16"/>
      <c r="E25" s="16" t="s">
        <v>94</v>
      </c>
      <c r="F25" s="17"/>
      <c r="H25" s="18">
        <f>INDIVIDUALES!L39</f>
        <v>1.8666666666666667</v>
      </c>
    </row>
    <row r="26" spans="1:8" ht="15">
      <c r="A26" s="14" t="s">
        <v>155</v>
      </c>
      <c r="B26" s="15" t="s">
        <v>174</v>
      </c>
      <c r="C26" s="15"/>
      <c r="D26" s="15"/>
      <c r="E26" s="15"/>
      <c r="F26" s="15"/>
      <c r="H26" s="16" t="s">
        <v>173</v>
      </c>
    </row>
    <row r="27" spans="1:8" ht="15">
      <c r="A27" s="16">
        <v>1</v>
      </c>
      <c r="B27" s="16" t="s">
        <v>177</v>
      </c>
      <c r="C27" s="16"/>
      <c r="D27" s="16"/>
      <c r="E27" s="16" t="s">
        <v>98</v>
      </c>
      <c r="F27" s="19"/>
      <c r="H27" s="18">
        <f>PAREJAS!K15</f>
        <v>16.333333333333332</v>
      </c>
    </row>
    <row r="28" spans="1:8" ht="15">
      <c r="A28" s="16">
        <v>2</v>
      </c>
      <c r="B28" s="16" t="s">
        <v>178</v>
      </c>
      <c r="C28" s="16"/>
      <c r="D28" s="16"/>
      <c r="E28" s="16" t="s">
        <v>20</v>
      </c>
      <c r="F28" s="19"/>
      <c r="H28" s="18">
        <f>PAREJAS!K17</f>
        <v>14.666666666666668</v>
      </c>
    </row>
    <row r="29" spans="1:8" ht="15">
      <c r="A29" s="16">
        <v>3</v>
      </c>
      <c r="B29" s="16" t="s">
        <v>176</v>
      </c>
      <c r="C29" s="16"/>
      <c r="D29" s="16"/>
      <c r="E29" s="16" t="s">
        <v>46</v>
      </c>
      <c r="F29" s="19"/>
      <c r="H29" s="18">
        <f>PAREJAS!K13</f>
        <v>10.333333333333334</v>
      </c>
    </row>
    <row r="30" spans="1:8" ht="15">
      <c r="A30" s="16">
        <v>4</v>
      </c>
      <c r="B30" s="16" t="s">
        <v>175</v>
      </c>
      <c r="C30" s="16"/>
      <c r="D30" s="16"/>
      <c r="E30" s="16" t="s">
        <v>88</v>
      </c>
      <c r="F30" s="19"/>
      <c r="H30" s="18">
        <f>PAREJAS!K11</f>
        <v>7.5</v>
      </c>
    </row>
    <row r="31" spans="1:8" ht="15">
      <c r="A31" s="14" t="s">
        <v>155</v>
      </c>
      <c r="B31" s="15" t="s">
        <v>179</v>
      </c>
      <c r="C31" s="15"/>
      <c r="D31" s="15"/>
      <c r="E31" s="15"/>
      <c r="F31" s="15"/>
      <c r="H31" s="16" t="s">
        <v>173</v>
      </c>
    </row>
    <row r="32" spans="1:8" ht="15">
      <c r="A32" s="16">
        <v>1</v>
      </c>
      <c r="B32" s="16" t="s">
        <v>184</v>
      </c>
      <c r="C32" s="16"/>
      <c r="D32" s="16"/>
      <c r="E32" s="16" t="s">
        <v>20</v>
      </c>
      <c r="F32" s="14"/>
      <c r="H32" s="18">
        <f>PAREJAS!K31</f>
        <v>12.25</v>
      </c>
    </row>
    <row r="33" spans="1:8" ht="15">
      <c r="A33" s="16">
        <v>2</v>
      </c>
      <c r="B33" s="16" t="s">
        <v>181</v>
      </c>
      <c r="C33" s="16"/>
      <c r="D33" s="16"/>
      <c r="E33" s="16" t="s">
        <v>20</v>
      </c>
      <c r="F33" s="14"/>
      <c r="H33" s="18">
        <f>PAREJAS!K25</f>
        <v>11.25</v>
      </c>
    </row>
    <row r="34" spans="1:8" ht="15">
      <c r="A34" s="16">
        <v>3</v>
      </c>
      <c r="B34" s="16" t="s">
        <v>183</v>
      </c>
      <c r="C34" s="16"/>
      <c r="D34" s="16"/>
      <c r="E34" s="16" t="s">
        <v>20</v>
      </c>
      <c r="F34" s="14"/>
      <c r="H34" s="18">
        <f>PAREJAS!K29</f>
        <v>10</v>
      </c>
    </row>
    <row r="35" spans="1:8" ht="15">
      <c r="A35" s="16">
        <v>4</v>
      </c>
      <c r="B35" s="16" t="s">
        <v>185</v>
      </c>
      <c r="C35" s="16"/>
      <c r="D35" s="16"/>
      <c r="E35" s="16" t="s">
        <v>186</v>
      </c>
      <c r="F35" s="19"/>
      <c r="H35" s="18">
        <f>PAREJAS!K33</f>
        <v>9.25</v>
      </c>
    </row>
    <row r="36" spans="1:8" ht="15">
      <c r="A36" s="16">
        <v>5</v>
      </c>
      <c r="B36" s="16" t="s">
        <v>180</v>
      </c>
      <c r="C36" s="16"/>
      <c r="D36" s="16"/>
      <c r="E36" s="16" t="s">
        <v>98</v>
      </c>
      <c r="F36" s="14"/>
      <c r="H36" s="18">
        <f>PAREJAS!K23</f>
        <v>0</v>
      </c>
    </row>
    <row r="37" spans="1:8" ht="15">
      <c r="A37" s="16">
        <v>6</v>
      </c>
      <c r="B37" s="16" t="s">
        <v>182</v>
      </c>
      <c r="C37" s="16"/>
      <c r="D37" s="16"/>
      <c r="E37" s="16" t="s">
        <v>88</v>
      </c>
      <c r="F37" s="14"/>
      <c r="H37" s="18">
        <f>PAREJAS!K27</f>
        <v>0</v>
      </c>
    </row>
    <row r="38" spans="1:10" ht="15">
      <c r="A38" s="14" t="s">
        <v>155</v>
      </c>
      <c r="B38" s="15" t="s">
        <v>187</v>
      </c>
      <c r="C38" s="15"/>
      <c r="D38" s="15"/>
      <c r="E38" s="15"/>
      <c r="F38" s="15"/>
      <c r="H38" s="16" t="s">
        <v>173</v>
      </c>
      <c r="J38" s="16"/>
    </row>
    <row r="39" spans="1:10" ht="15">
      <c r="A39" s="27">
        <v>1</v>
      </c>
      <c r="B39" s="27" t="s">
        <v>199</v>
      </c>
      <c r="C39" s="27"/>
      <c r="D39" s="27"/>
      <c r="E39" s="27" t="s">
        <v>11</v>
      </c>
      <c r="F39" s="28"/>
      <c r="G39" s="27"/>
      <c r="H39" s="29">
        <f>INDIVIDUALES!L73</f>
        <v>5.166666666666667</v>
      </c>
      <c r="I39" s="27"/>
      <c r="J39" s="29">
        <f>FINALES!L21</f>
        <v>5.533333333333333</v>
      </c>
    </row>
    <row r="40" spans="1:10" ht="15">
      <c r="A40" s="27">
        <v>2</v>
      </c>
      <c r="B40" s="27" t="s">
        <v>193</v>
      </c>
      <c r="C40" s="27"/>
      <c r="D40" s="27"/>
      <c r="E40" s="27" t="s">
        <v>12</v>
      </c>
      <c r="F40" s="28"/>
      <c r="G40" s="27"/>
      <c r="H40" s="29">
        <f>INDIVIDUALES!L61</f>
        <v>4.9</v>
      </c>
      <c r="I40" s="27"/>
      <c r="J40" s="29">
        <f>FINALES!L17</f>
        <v>5.333333333333332</v>
      </c>
    </row>
    <row r="41" spans="1:10" ht="15">
      <c r="A41" s="27">
        <v>3</v>
      </c>
      <c r="B41" s="27" t="s">
        <v>198</v>
      </c>
      <c r="C41" s="27"/>
      <c r="D41" s="27"/>
      <c r="E41" s="27" t="s">
        <v>12</v>
      </c>
      <c r="F41" s="28"/>
      <c r="G41" s="27"/>
      <c r="H41" s="29">
        <f>INDIVIDUALES!L71</f>
        <v>5.166666666666667</v>
      </c>
      <c r="I41" s="27"/>
      <c r="J41" s="29">
        <f>FINALES!L23</f>
        <v>5</v>
      </c>
    </row>
    <row r="42" spans="1:10" ht="15">
      <c r="A42" s="22">
        <v>4</v>
      </c>
      <c r="B42" s="22" t="s">
        <v>202</v>
      </c>
      <c r="C42" s="22"/>
      <c r="D42" s="22"/>
      <c r="E42" s="22" t="s">
        <v>11</v>
      </c>
      <c r="F42" s="21"/>
      <c r="G42" s="20"/>
      <c r="H42" s="23">
        <f>INDIVIDUALES!L79</f>
        <v>4.000000000000001</v>
      </c>
      <c r="J42" s="18">
        <f>FINALES!L11</f>
        <v>4.666666666666667</v>
      </c>
    </row>
    <row r="43" spans="1:10" ht="15">
      <c r="A43" s="22">
        <v>5</v>
      </c>
      <c r="B43" s="22" t="s">
        <v>190</v>
      </c>
      <c r="C43" s="22"/>
      <c r="D43" s="22"/>
      <c r="E43" s="22" t="s">
        <v>12</v>
      </c>
      <c r="F43" s="21"/>
      <c r="G43" s="20"/>
      <c r="H43" s="23">
        <f>INDIVIDUALES!L55</f>
        <v>4.933333333333333</v>
      </c>
      <c r="J43" s="18">
        <f>FINALES!L19</f>
        <v>4.666666666666666</v>
      </c>
    </row>
    <row r="44" spans="1:10" ht="15">
      <c r="A44" s="22">
        <v>6</v>
      </c>
      <c r="B44" s="22" t="s">
        <v>200</v>
      </c>
      <c r="C44" s="22"/>
      <c r="D44" s="22"/>
      <c r="E44" s="22" t="s">
        <v>12</v>
      </c>
      <c r="F44" s="21"/>
      <c r="G44" s="20"/>
      <c r="H44" s="23">
        <f>INDIVIDUALES!L75</f>
        <v>4.199999999999999</v>
      </c>
      <c r="J44" s="18">
        <f>FINALES!L15</f>
        <v>4.566666666666666</v>
      </c>
    </row>
    <row r="45" spans="1:10" ht="15">
      <c r="A45" s="22">
        <v>7</v>
      </c>
      <c r="B45" s="22" t="s">
        <v>188</v>
      </c>
      <c r="C45" s="22"/>
      <c r="D45" s="22"/>
      <c r="E45" s="22" t="s">
        <v>15</v>
      </c>
      <c r="F45" s="21"/>
      <c r="G45" s="20"/>
      <c r="H45" s="23">
        <f>INDIVIDUALES!L51</f>
        <v>4.1</v>
      </c>
      <c r="J45" s="18">
        <f>FINALES!L13</f>
        <v>3.6999999999999993</v>
      </c>
    </row>
    <row r="46" spans="1:8" ht="15">
      <c r="A46" s="16">
        <v>8</v>
      </c>
      <c r="B46" s="16" t="s">
        <v>189</v>
      </c>
      <c r="C46" s="16"/>
      <c r="D46" s="16"/>
      <c r="E46" s="16" t="s">
        <v>18</v>
      </c>
      <c r="F46" s="19"/>
      <c r="H46" s="18">
        <f>INDIVIDUALES!L53</f>
        <v>3.333333333333334</v>
      </c>
    </row>
    <row r="47" spans="1:8" ht="15">
      <c r="A47" s="16">
        <v>9</v>
      </c>
      <c r="B47" s="16" t="s">
        <v>197</v>
      </c>
      <c r="C47" s="16"/>
      <c r="D47" s="16"/>
      <c r="E47" s="16" t="s">
        <v>11</v>
      </c>
      <c r="F47" s="19"/>
      <c r="H47" s="18">
        <f>INDIVIDUALES!L69</f>
        <v>3.166666666666667</v>
      </c>
    </row>
    <row r="48" spans="1:8" ht="15">
      <c r="A48" s="16">
        <v>10</v>
      </c>
      <c r="B48" s="16" t="s">
        <v>201</v>
      </c>
      <c r="C48" s="16"/>
      <c r="D48" s="16"/>
      <c r="E48" s="16" t="s">
        <v>11</v>
      </c>
      <c r="F48" s="19"/>
      <c r="H48" s="18">
        <f>INDIVIDUALES!L77</f>
        <v>3</v>
      </c>
    </row>
    <row r="49" spans="1:8" ht="15">
      <c r="A49" s="16">
        <v>11</v>
      </c>
      <c r="B49" s="16" t="s">
        <v>195</v>
      </c>
      <c r="C49" s="16"/>
      <c r="D49" s="16"/>
      <c r="E49" s="16" t="s">
        <v>11</v>
      </c>
      <c r="F49" s="19"/>
      <c r="H49" s="18">
        <f>INDIVIDUALES!L65</f>
        <v>2.9</v>
      </c>
    </row>
    <row r="50" spans="1:8" ht="15">
      <c r="A50" s="16">
        <v>12</v>
      </c>
      <c r="B50" s="16" t="s">
        <v>191</v>
      </c>
      <c r="C50" s="16"/>
      <c r="D50" s="16"/>
      <c r="E50" s="16" t="s">
        <v>11</v>
      </c>
      <c r="F50" s="19"/>
      <c r="H50" s="18">
        <f>INDIVIDUALES!L57</f>
        <v>2.5999999999999996</v>
      </c>
    </row>
    <row r="51" spans="1:8" ht="15">
      <c r="A51" s="16">
        <v>13</v>
      </c>
      <c r="B51" s="16" t="s">
        <v>196</v>
      </c>
      <c r="C51" s="16"/>
      <c r="D51" s="16"/>
      <c r="E51" s="16" t="s">
        <v>17</v>
      </c>
      <c r="F51" s="19"/>
      <c r="H51" s="18">
        <f>INDIVIDUALES!L67</f>
        <v>2.0666666666666664</v>
      </c>
    </row>
    <row r="52" spans="1:8" ht="15">
      <c r="A52" s="16">
        <v>14</v>
      </c>
      <c r="B52" s="16" t="s">
        <v>194</v>
      </c>
      <c r="C52" s="16"/>
      <c r="D52" s="16"/>
      <c r="E52" s="16" t="s">
        <v>12</v>
      </c>
      <c r="F52" s="19"/>
      <c r="H52" s="18">
        <f>INDIVIDUALES!L63</f>
        <v>1.5333333333333337</v>
      </c>
    </row>
    <row r="53" spans="1:8" ht="15">
      <c r="A53" s="16">
        <v>15</v>
      </c>
      <c r="B53" s="16" t="s">
        <v>192</v>
      </c>
      <c r="C53" s="16"/>
      <c r="D53" s="16"/>
      <c r="E53" s="16" t="s">
        <v>11</v>
      </c>
      <c r="F53" s="19"/>
      <c r="H53" s="18">
        <f>INDIVIDUALES!L59</f>
        <v>1.266666666666667</v>
      </c>
    </row>
    <row r="54" spans="1:8" ht="15">
      <c r="A54" s="14" t="s">
        <v>155</v>
      </c>
      <c r="B54" s="15" t="s">
        <v>203</v>
      </c>
      <c r="C54" s="15"/>
      <c r="D54" s="15"/>
      <c r="E54" s="15"/>
      <c r="F54" s="15"/>
      <c r="H54" s="16" t="s">
        <v>173</v>
      </c>
    </row>
    <row r="55" spans="1:8" ht="15">
      <c r="A55" s="16">
        <v>1</v>
      </c>
      <c r="B55" s="16" t="s">
        <v>207</v>
      </c>
      <c r="C55" s="16"/>
      <c r="D55" s="16"/>
      <c r="E55" s="16" t="s">
        <v>12</v>
      </c>
      <c r="F55" s="19"/>
      <c r="H55" s="18">
        <f>INDIVIDUALES!L91</f>
        <v>5.966666666666667</v>
      </c>
    </row>
    <row r="56" spans="1:8" ht="15">
      <c r="A56" s="16">
        <v>2</v>
      </c>
      <c r="B56" s="16" t="s">
        <v>205</v>
      </c>
      <c r="C56" s="16"/>
      <c r="D56" s="16"/>
      <c r="E56" s="16" t="s">
        <v>12</v>
      </c>
      <c r="F56" s="19"/>
      <c r="H56" s="18">
        <f>INDIVIDUALES!L87</f>
        <v>4.966666666666667</v>
      </c>
    </row>
    <row r="57" spans="1:8" ht="15">
      <c r="A57" s="16">
        <v>3</v>
      </c>
      <c r="B57" s="16" t="s">
        <v>208</v>
      </c>
      <c r="C57" s="16"/>
      <c r="D57" s="16"/>
      <c r="E57" s="16" t="s">
        <v>13</v>
      </c>
      <c r="F57" s="19"/>
      <c r="H57" s="18">
        <f>INDIVIDUALES!L93</f>
        <v>4.633333333333333</v>
      </c>
    </row>
    <row r="58" spans="1:8" ht="15">
      <c r="A58" s="16">
        <v>4</v>
      </c>
      <c r="B58" s="16" t="s">
        <v>204</v>
      </c>
      <c r="C58" s="16"/>
      <c r="D58" s="16"/>
      <c r="E58" s="16" t="s">
        <v>17</v>
      </c>
      <c r="F58" s="19"/>
      <c r="H58" s="18">
        <f>INDIVIDUALES!L85</f>
        <v>3.9000000000000004</v>
      </c>
    </row>
    <row r="59" spans="1:8" ht="15">
      <c r="A59" s="16">
        <v>5</v>
      </c>
      <c r="B59" s="16" t="s">
        <v>206</v>
      </c>
      <c r="C59" s="16"/>
      <c r="D59" s="16"/>
      <c r="E59" s="16" t="s">
        <v>17</v>
      </c>
      <c r="F59" s="19"/>
      <c r="H59" s="18">
        <f>INDIVIDUALES!L89</f>
        <v>3.4333333333333336</v>
      </c>
    </row>
    <row r="60" spans="1:8" ht="15">
      <c r="A60" s="14" t="s">
        <v>155</v>
      </c>
      <c r="B60" s="15" t="s">
        <v>209</v>
      </c>
      <c r="C60" s="15"/>
      <c r="D60" s="15"/>
      <c r="E60" s="15"/>
      <c r="F60" s="15"/>
      <c r="H60" s="16" t="s">
        <v>173</v>
      </c>
    </row>
    <row r="61" spans="1:8" ht="15">
      <c r="A61" s="16">
        <v>1</v>
      </c>
      <c r="B61" s="16" t="s">
        <v>211</v>
      </c>
      <c r="C61" s="16"/>
      <c r="D61" s="16"/>
      <c r="E61" s="16" t="s">
        <v>88</v>
      </c>
      <c r="F61" s="19"/>
      <c r="H61" s="18">
        <f>INDIVIDUALES!L101</f>
        <v>4.666666666666667</v>
      </c>
    </row>
    <row r="62" spans="1:8" ht="15">
      <c r="A62" s="16">
        <v>2</v>
      </c>
      <c r="B62" s="16" t="s">
        <v>212</v>
      </c>
      <c r="C62" s="16"/>
      <c r="D62" s="16"/>
      <c r="E62" s="16" t="s">
        <v>11</v>
      </c>
      <c r="F62" s="19"/>
      <c r="H62" s="18">
        <f>INDIVIDUALES!L103</f>
        <v>4.633333333333333</v>
      </c>
    </row>
    <row r="63" spans="1:8" ht="15">
      <c r="A63" s="16">
        <v>3</v>
      </c>
      <c r="B63" s="16" t="s">
        <v>210</v>
      </c>
      <c r="C63" s="16"/>
      <c r="D63" s="16"/>
      <c r="E63" s="16" t="s">
        <v>12</v>
      </c>
      <c r="F63" s="19"/>
      <c r="H63" s="18">
        <f>INDIVIDUALES!L99</f>
        <v>4.166666666666667</v>
      </c>
    </row>
    <row r="64" spans="1:8" ht="15">
      <c r="A64" s="14" t="s">
        <v>155</v>
      </c>
      <c r="B64" s="15" t="s">
        <v>217</v>
      </c>
      <c r="C64" s="15"/>
      <c r="D64" s="15"/>
      <c r="E64" s="15"/>
      <c r="F64" s="15"/>
      <c r="H64" s="16" t="s">
        <v>173</v>
      </c>
    </row>
    <row r="65" spans="1:8" ht="15">
      <c r="A65" s="16">
        <v>1</v>
      </c>
      <c r="B65" s="16" t="s">
        <v>214</v>
      </c>
      <c r="C65" s="16"/>
      <c r="D65" s="16"/>
      <c r="E65" s="16" t="s">
        <v>46</v>
      </c>
      <c r="F65" s="19"/>
      <c r="H65" s="18">
        <f>INDIVIDUALES!L111</f>
        <v>4.133333333333333</v>
      </c>
    </row>
    <row r="66" spans="1:8" ht="15">
      <c r="A66" s="16">
        <v>2</v>
      </c>
      <c r="B66" s="16" t="s">
        <v>216</v>
      </c>
      <c r="C66" s="16"/>
      <c r="D66" s="16"/>
      <c r="E66" s="16" t="s">
        <v>13</v>
      </c>
      <c r="F66" s="19"/>
      <c r="H66" s="18">
        <f>INDIVIDUALES!L115</f>
        <v>3.633333333333333</v>
      </c>
    </row>
    <row r="67" spans="1:8" ht="15">
      <c r="A67" s="16">
        <v>3</v>
      </c>
      <c r="B67" s="16" t="s">
        <v>215</v>
      </c>
      <c r="C67" s="16"/>
      <c r="D67" s="16"/>
      <c r="E67" s="16" t="s">
        <v>13</v>
      </c>
      <c r="F67" s="19"/>
      <c r="H67" s="18">
        <f>INDIVIDUALES!L113</f>
        <v>3.2999999999999994</v>
      </c>
    </row>
    <row r="68" spans="1:8" ht="15">
      <c r="A68" s="16">
        <v>4</v>
      </c>
      <c r="B68" s="16" t="s">
        <v>213</v>
      </c>
      <c r="C68" s="16"/>
      <c r="D68" s="16"/>
      <c r="E68" s="16" t="s">
        <v>12</v>
      </c>
      <c r="F68" s="19"/>
      <c r="H68" s="18">
        <f>INDIVIDUALES!L109</f>
        <v>2.8000000000000003</v>
      </c>
    </row>
    <row r="69" spans="1:8" ht="15">
      <c r="A69" s="16" t="s">
        <v>155</v>
      </c>
      <c r="B69" s="15" t="s">
        <v>221</v>
      </c>
      <c r="C69" s="20"/>
      <c r="D69" s="20"/>
      <c r="E69" s="20"/>
      <c r="F69" s="20"/>
      <c r="H69" s="16" t="s">
        <v>173</v>
      </c>
    </row>
    <row r="70" spans="1:8" ht="15">
      <c r="A70" s="16">
        <v>1</v>
      </c>
      <c r="B70" s="16" t="s">
        <v>12</v>
      </c>
      <c r="C70" s="19"/>
      <c r="H70" s="18">
        <f>GRUPOS!K11</f>
        <v>33</v>
      </c>
    </row>
    <row r="71" spans="1:8" ht="15">
      <c r="A71" s="16">
        <v>2</v>
      </c>
      <c r="B71" s="16" t="s">
        <v>11</v>
      </c>
      <c r="C71" s="19"/>
      <c r="H71" s="18">
        <f>GRUPOS!K13</f>
        <v>22.166666666666668</v>
      </c>
    </row>
    <row r="72" spans="1:8" ht="15">
      <c r="A72" s="16">
        <v>3</v>
      </c>
      <c r="B72" s="16" t="s">
        <v>98</v>
      </c>
      <c r="C72" s="19"/>
      <c r="H72" s="18">
        <f>GRUPOS!K15</f>
        <v>15.166666666666666</v>
      </c>
    </row>
    <row r="73" spans="1:11" ht="15">
      <c r="A73" s="14" t="s">
        <v>155</v>
      </c>
      <c r="B73" s="15" t="s">
        <v>218</v>
      </c>
      <c r="C73" s="15"/>
      <c r="D73" s="20"/>
      <c r="E73" s="20"/>
      <c r="F73" s="20"/>
      <c r="H73" s="16" t="s">
        <v>222</v>
      </c>
      <c r="I73" s="16" t="s">
        <v>223</v>
      </c>
      <c r="K73" s="16" t="s">
        <v>8</v>
      </c>
    </row>
    <row r="74" spans="1:11" ht="15">
      <c r="A74" s="14">
        <v>1</v>
      </c>
      <c r="B74" s="14" t="s">
        <v>20</v>
      </c>
      <c r="C74" s="19"/>
      <c r="H74" s="26">
        <f>MAJORETTES!K22</f>
        <v>27.333333333333332</v>
      </c>
      <c r="I74" s="26">
        <f>MAJORETTES!K12</f>
        <v>21</v>
      </c>
      <c r="J74" s="16"/>
      <c r="K74" s="26">
        <f>H74+I74/2</f>
        <v>37.83333333333333</v>
      </c>
    </row>
    <row r="75" spans="1:11" ht="15">
      <c r="A75" s="14">
        <v>2</v>
      </c>
      <c r="B75" s="14" t="s">
        <v>46</v>
      </c>
      <c r="C75" s="19"/>
      <c r="H75" s="26">
        <f>MAJORETTES!K24</f>
        <v>21.833333333333332</v>
      </c>
      <c r="I75" s="26">
        <f>MAJORETTES!K14</f>
        <v>18.666666666666668</v>
      </c>
      <c r="J75" s="16"/>
      <c r="K75" s="26">
        <f>H75+I75/2</f>
        <v>31.166666666666664</v>
      </c>
    </row>
    <row r="76" spans="1:11" ht="15">
      <c r="A76" s="14">
        <v>3</v>
      </c>
      <c r="B76" s="14" t="s">
        <v>94</v>
      </c>
      <c r="C76" s="19"/>
      <c r="F76" s="18"/>
      <c r="H76" s="26">
        <f>MAJORETTES!K20</f>
        <v>17.333333333333332</v>
      </c>
      <c r="I76" s="26">
        <f>MAJORETTES!K10</f>
        <v>16.333333333333332</v>
      </c>
      <c r="J76" s="16"/>
      <c r="K76" s="26">
        <f>H76+I76/2</f>
        <v>25.5</v>
      </c>
    </row>
    <row r="77" spans="1:8" ht="15">
      <c r="A77" s="14" t="s">
        <v>155</v>
      </c>
      <c r="B77" s="15" t="s">
        <v>34</v>
      </c>
      <c r="C77" s="15"/>
      <c r="D77" s="20"/>
      <c r="E77" s="20"/>
      <c r="F77" s="20"/>
      <c r="H77" s="16" t="s">
        <v>173</v>
      </c>
    </row>
    <row r="78" spans="1:8" ht="15">
      <c r="A78" s="28">
        <v>1</v>
      </c>
      <c r="B78" s="27" t="s">
        <v>17</v>
      </c>
      <c r="C78" s="28"/>
      <c r="D78" s="27"/>
      <c r="E78" s="27"/>
      <c r="F78" s="27"/>
      <c r="G78" s="27"/>
      <c r="H78" s="29">
        <f>EQUIPOS!K10</f>
        <v>37.666666666666664</v>
      </c>
    </row>
    <row r="79" spans="1:8" ht="15">
      <c r="A79" s="28">
        <v>2</v>
      </c>
      <c r="B79" s="27" t="s">
        <v>219</v>
      </c>
      <c r="C79" s="28"/>
      <c r="D79" s="27"/>
      <c r="E79" s="27"/>
      <c r="F79" s="27"/>
      <c r="G79" s="27"/>
      <c r="H79" s="29">
        <f>EQUIPOS!K12</f>
        <v>32.5</v>
      </c>
    </row>
    <row r="80" spans="1:8" ht="15">
      <c r="A80" s="28">
        <v>3</v>
      </c>
      <c r="B80" s="27" t="s">
        <v>11</v>
      </c>
      <c r="C80" s="28"/>
      <c r="D80" s="27"/>
      <c r="E80" s="27"/>
      <c r="F80" s="27"/>
      <c r="G80" s="27"/>
      <c r="H80" s="29">
        <f>EQUIPOS!K18</f>
        <v>24.5</v>
      </c>
    </row>
    <row r="81" spans="1:8" ht="15">
      <c r="A81" s="14">
        <v>4</v>
      </c>
      <c r="B81" s="16" t="s">
        <v>220</v>
      </c>
      <c r="C81" s="19"/>
      <c r="H81" s="18">
        <f>EQUIPOS!K16</f>
        <v>22.5</v>
      </c>
    </row>
    <row r="82" spans="1:8" ht="15">
      <c r="A82" s="14">
        <v>5</v>
      </c>
      <c r="B82" s="16" t="s">
        <v>18</v>
      </c>
      <c r="C82" s="19"/>
      <c r="H82" s="18">
        <f>EQUIPOS!K14</f>
        <v>22</v>
      </c>
    </row>
    <row r="83" spans="1:10" ht="15">
      <c r="A83" s="14" t="s">
        <v>155</v>
      </c>
      <c r="B83" s="15" t="s">
        <v>244</v>
      </c>
      <c r="C83" s="21"/>
      <c r="D83" s="21"/>
      <c r="E83" s="21"/>
      <c r="F83" s="21"/>
      <c r="H83" s="16" t="s">
        <v>173</v>
      </c>
      <c r="J83" s="16" t="s">
        <v>284</v>
      </c>
    </row>
    <row r="84" spans="1:10" ht="15">
      <c r="A84" s="27">
        <v>1</v>
      </c>
      <c r="B84" s="27" t="s">
        <v>228</v>
      </c>
      <c r="C84" s="27"/>
      <c r="D84" s="27"/>
      <c r="E84" s="27" t="s">
        <v>17</v>
      </c>
      <c r="F84" s="28"/>
      <c r="G84" s="27"/>
      <c r="H84" s="29">
        <f>INDIVIDUALES!L129</f>
        <v>7.5</v>
      </c>
      <c r="I84" s="27"/>
      <c r="J84" s="29">
        <f>FINALES!L33</f>
        <v>8</v>
      </c>
    </row>
    <row r="85" spans="1:10" ht="15">
      <c r="A85" s="27">
        <v>2</v>
      </c>
      <c r="B85" s="27" t="s">
        <v>230</v>
      </c>
      <c r="C85" s="27"/>
      <c r="D85" s="27"/>
      <c r="E85" s="27" t="s">
        <v>17</v>
      </c>
      <c r="F85" s="28"/>
      <c r="G85" s="27"/>
      <c r="H85" s="29">
        <f>INDIVIDUALES!L133</f>
        <v>7.5666666666666655</v>
      </c>
      <c r="I85" s="27"/>
      <c r="J85" s="29">
        <f>FINALES!L37</f>
        <v>7.966666666666666</v>
      </c>
    </row>
    <row r="86" spans="1:10" ht="15">
      <c r="A86" s="27">
        <v>3</v>
      </c>
      <c r="B86" s="27" t="s">
        <v>231</v>
      </c>
      <c r="C86" s="27"/>
      <c r="D86" s="27"/>
      <c r="E86" s="27" t="s">
        <v>11</v>
      </c>
      <c r="F86" s="28"/>
      <c r="G86" s="27"/>
      <c r="H86" s="29">
        <f>INDIVIDUALES!L135</f>
        <v>7.833333333333333</v>
      </c>
      <c r="I86" s="27"/>
      <c r="J86" s="29">
        <f>FINALES!L39</f>
        <v>7.533333333333333</v>
      </c>
    </row>
    <row r="87" spans="1:10" ht="15">
      <c r="A87" s="22">
        <v>4</v>
      </c>
      <c r="B87" s="22" t="s">
        <v>224</v>
      </c>
      <c r="C87" s="22"/>
      <c r="D87" s="22"/>
      <c r="E87" s="22" t="s">
        <v>17</v>
      </c>
      <c r="F87" s="21"/>
      <c r="G87" s="20"/>
      <c r="H87" s="23">
        <f>INDIVIDUALES!L121</f>
        <v>7.533333333333333</v>
      </c>
      <c r="J87" s="18">
        <f>FINALES!L35</f>
        <v>7.333333333333334</v>
      </c>
    </row>
    <row r="88" spans="1:10" ht="15">
      <c r="A88" s="22">
        <v>5</v>
      </c>
      <c r="B88" s="22" t="s">
        <v>232</v>
      </c>
      <c r="C88" s="22"/>
      <c r="D88" s="22"/>
      <c r="E88" s="22" t="s">
        <v>12</v>
      </c>
      <c r="F88" s="21"/>
      <c r="G88" s="20"/>
      <c r="H88" s="23">
        <f>INDIVIDUALES!L137</f>
        <v>6.466666666666668</v>
      </c>
      <c r="J88" s="18">
        <f>FINALES!L31</f>
        <v>6.833333333333333</v>
      </c>
    </row>
    <row r="89" spans="1:10" ht="15">
      <c r="A89" s="22">
        <v>6</v>
      </c>
      <c r="B89" s="22" t="s">
        <v>227</v>
      </c>
      <c r="C89" s="22"/>
      <c r="D89" s="22"/>
      <c r="E89" s="22" t="s">
        <v>13</v>
      </c>
      <c r="F89" s="21"/>
      <c r="G89" s="20"/>
      <c r="H89" s="23">
        <f>INDIVIDUALES!L127</f>
        <v>6.2333333333333325</v>
      </c>
      <c r="J89" s="18">
        <f>FINALES!L29</f>
        <v>6.033333333333333</v>
      </c>
    </row>
    <row r="90" spans="1:8" ht="15">
      <c r="A90" s="16">
        <v>7</v>
      </c>
      <c r="B90" s="16" t="s">
        <v>226</v>
      </c>
      <c r="C90" s="16"/>
      <c r="D90" s="16"/>
      <c r="E90" s="16" t="s">
        <v>11</v>
      </c>
      <c r="F90" s="19"/>
      <c r="H90" s="18">
        <f>INDIVIDUALES!L125</f>
        <v>5.500000000000001</v>
      </c>
    </row>
    <row r="91" spans="1:8" ht="15">
      <c r="A91" s="16">
        <v>8</v>
      </c>
      <c r="B91" s="16" t="s">
        <v>229</v>
      </c>
      <c r="C91" s="16"/>
      <c r="D91" s="16"/>
      <c r="E91" s="16" t="s">
        <v>12</v>
      </c>
      <c r="F91" s="19"/>
      <c r="H91" s="18">
        <f>INDIVIDUALES!L131</f>
        <v>5.366666666666666</v>
      </c>
    </row>
    <row r="92" spans="1:8" ht="15">
      <c r="A92" s="16">
        <v>9</v>
      </c>
      <c r="B92" s="16" t="s">
        <v>225</v>
      </c>
      <c r="C92" s="16"/>
      <c r="D92" s="16"/>
      <c r="E92" s="16" t="s">
        <v>17</v>
      </c>
      <c r="F92" s="19"/>
      <c r="H92" s="18">
        <f>INDIVIDUALES!L123</f>
        <v>4.633333333333333</v>
      </c>
    </row>
    <row r="93" spans="1:10" ht="15">
      <c r="A93" s="14" t="s">
        <v>155</v>
      </c>
      <c r="B93" s="15" t="s">
        <v>245</v>
      </c>
      <c r="C93" s="15"/>
      <c r="D93" s="15"/>
      <c r="E93" s="15"/>
      <c r="F93" s="15"/>
      <c r="H93" s="16" t="s">
        <v>173</v>
      </c>
      <c r="J93" s="16" t="s">
        <v>284</v>
      </c>
    </row>
    <row r="94" spans="1:10" ht="15">
      <c r="A94" s="27">
        <v>1</v>
      </c>
      <c r="B94" s="27" t="s">
        <v>233</v>
      </c>
      <c r="C94" s="27"/>
      <c r="D94" s="27"/>
      <c r="E94" s="27"/>
      <c r="F94" s="27" t="s">
        <v>13</v>
      </c>
      <c r="G94" s="27"/>
      <c r="H94" s="29">
        <f>PAREJAS!K39</f>
        <v>39.333333333333336</v>
      </c>
      <c r="I94" s="27"/>
      <c r="J94" s="29">
        <f>FINALES!K55</f>
        <v>44.233333333333334</v>
      </c>
    </row>
    <row r="95" spans="1:10" ht="15">
      <c r="A95" s="27">
        <v>2</v>
      </c>
      <c r="B95" s="27" t="s">
        <v>243</v>
      </c>
      <c r="C95" s="27"/>
      <c r="D95" s="27"/>
      <c r="E95" s="27"/>
      <c r="F95" s="27" t="s">
        <v>18</v>
      </c>
      <c r="G95" s="27"/>
      <c r="H95" s="29">
        <f>PAREJAS!K59</f>
        <v>46.333333333333336</v>
      </c>
      <c r="I95" s="27"/>
      <c r="J95" s="29">
        <f>FINALES!K57</f>
        <v>39.1</v>
      </c>
    </row>
    <row r="96" spans="1:10" ht="15">
      <c r="A96" s="27">
        <v>3</v>
      </c>
      <c r="B96" s="27" t="s">
        <v>242</v>
      </c>
      <c r="C96" s="27"/>
      <c r="D96" s="27"/>
      <c r="E96" s="27"/>
      <c r="F96" s="27" t="s">
        <v>17</v>
      </c>
      <c r="G96" s="27"/>
      <c r="H96" s="29">
        <f>PAREJAS!K57</f>
        <v>39</v>
      </c>
      <c r="I96" s="27"/>
      <c r="J96" s="29">
        <f>FINALES!K53</f>
        <v>37</v>
      </c>
    </row>
    <row r="97" spans="1:10" ht="15">
      <c r="A97" s="22">
        <v>4</v>
      </c>
      <c r="B97" s="22" t="s">
        <v>235</v>
      </c>
      <c r="C97" s="22"/>
      <c r="D97" s="22"/>
      <c r="E97" s="22"/>
      <c r="F97" s="22" t="s">
        <v>17</v>
      </c>
      <c r="G97" s="22"/>
      <c r="H97" s="25">
        <f>PAREJAS!K43</f>
        <v>32.833333333333336</v>
      </c>
      <c r="I97" s="16"/>
      <c r="J97" s="26">
        <f>FINALES!K51</f>
        <v>36.5</v>
      </c>
    </row>
    <row r="98" spans="1:10" ht="15">
      <c r="A98" s="22">
        <v>5</v>
      </c>
      <c r="B98" s="22" t="s">
        <v>241</v>
      </c>
      <c r="C98" s="22"/>
      <c r="D98" s="22"/>
      <c r="E98" s="22"/>
      <c r="F98" s="22" t="s">
        <v>12</v>
      </c>
      <c r="G98" s="22"/>
      <c r="H98" s="25">
        <f>PAREJAS!K55</f>
        <v>27.96666666666667</v>
      </c>
      <c r="I98" s="16"/>
      <c r="J98" s="26">
        <f>FINALES!K49</f>
        <v>31.966666666666665</v>
      </c>
    </row>
    <row r="99" spans="1:10" ht="15">
      <c r="A99" s="22">
        <v>6</v>
      </c>
      <c r="B99" s="22" t="s">
        <v>234</v>
      </c>
      <c r="C99" s="22"/>
      <c r="D99" s="22"/>
      <c r="E99" s="22"/>
      <c r="F99" s="22" t="s">
        <v>12</v>
      </c>
      <c r="G99" s="22"/>
      <c r="H99" s="25">
        <f>PAREJAS!K41</f>
        <v>26.133333333333333</v>
      </c>
      <c r="I99" s="16"/>
      <c r="J99" s="26">
        <f>FINALES!K47</f>
        <v>29.166666666666668</v>
      </c>
    </row>
    <row r="100" spans="1:10" ht="15">
      <c r="A100" s="22">
        <v>7</v>
      </c>
      <c r="B100" s="22" t="s">
        <v>236</v>
      </c>
      <c r="C100" s="22"/>
      <c r="D100" s="22"/>
      <c r="E100" s="22"/>
      <c r="F100" s="22" t="s">
        <v>12</v>
      </c>
      <c r="G100" s="22"/>
      <c r="H100" s="25">
        <f>PAREJAS!K45</f>
        <v>23.666666666666668</v>
      </c>
      <c r="I100" s="16"/>
      <c r="J100" s="26">
        <f>FINALES!K45</f>
        <v>21.96666666666667</v>
      </c>
    </row>
    <row r="101" spans="1:8" ht="15">
      <c r="A101" s="16">
        <v>8</v>
      </c>
      <c r="B101" s="16" t="s">
        <v>240</v>
      </c>
      <c r="C101" s="16"/>
      <c r="D101" s="16"/>
      <c r="E101" s="16"/>
      <c r="F101" s="16" t="s">
        <v>17</v>
      </c>
      <c r="H101" s="18">
        <f>PAREJAS!K53</f>
        <v>22.5</v>
      </c>
    </row>
    <row r="102" spans="1:8" ht="15">
      <c r="A102" s="16">
        <v>9</v>
      </c>
      <c r="B102" s="16" t="s">
        <v>239</v>
      </c>
      <c r="C102" s="16"/>
      <c r="D102" s="16"/>
      <c r="E102" s="16"/>
      <c r="F102" s="16" t="s">
        <v>13</v>
      </c>
      <c r="H102" s="18">
        <f>PAREJAS!K51</f>
        <v>20.166666666666668</v>
      </c>
    </row>
    <row r="103" spans="1:8" ht="15">
      <c r="A103" s="16">
        <v>10</v>
      </c>
      <c r="B103" s="16" t="s">
        <v>237</v>
      </c>
      <c r="C103" s="16"/>
      <c r="D103" s="16"/>
      <c r="E103" s="16"/>
      <c r="F103" s="16" t="s">
        <v>12</v>
      </c>
      <c r="H103" s="18">
        <f>PAREJAS!K47</f>
        <v>19</v>
      </c>
    </row>
    <row r="104" spans="1:8" ht="15">
      <c r="A104" s="16">
        <v>11</v>
      </c>
      <c r="B104" s="16" t="s">
        <v>238</v>
      </c>
      <c r="C104" s="16"/>
      <c r="D104" s="16"/>
      <c r="E104" s="16"/>
      <c r="F104" s="16" t="s">
        <v>11</v>
      </c>
      <c r="H104" s="18">
        <f>PAREJAS!K49</f>
        <v>17.5</v>
      </c>
    </row>
    <row r="105" spans="1:8" ht="15">
      <c r="A105" s="16" t="s">
        <v>155</v>
      </c>
      <c r="B105" s="15" t="s">
        <v>133</v>
      </c>
      <c r="C105" s="20"/>
      <c r="D105" s="20"/>
      <c r="E105" s="20"/>
      <c r="F105" s="20"/>
      <c r="H105" s="16" t="s">
        <v>173</v>
      </c>
    </row>
    <row r="106" spans="1:8" ht="15">
      <c r="A106" s="28">
        <v>1</v>
      </c>
      <c r="B106" s="28" t="s">
        <v>46</v>
      </c>
      <c r="C106" s="30"/>
      <c r="D106" s="30"/>
      <c r="E106" s="30"/>
      <c r="F106" s="30"/>
      <c r="G106" s="30"/>
      <c r="H106" s="31">
        <f>EQUIPOS!K40</f>
        <v>19</v>
      </c>
    </row>
    <row r="107" spans="1:8" ht="15">
      <c r="A107" s="28">
        <v>2</v>
      </c>
      <c r="B107" s="28" t="s">
        <v>88</v>
      </c>
      <c r="C107" s="30"/>
      <c r="D107" s="30"/>
      <c r="E107" s="30"/>
      <c r="F107" s="30"/>
      <c r="G107" s="30"/>
      <c r="H107" s="31">
        <f>EQUIPOS!K36</f>
        <v>17.166666666666668</v>
      </c>
    </row>
    <row r="108" spans="1:8" ht="15">
      <c r="A108" s="28">
        <v>3</v>
      </c>
      <c r="B108" s="28" t="s">
        <v>20</v>
      </c>
      <c r="C108" s="30"/>
      <c r="D108" s="30"/>
      <c r="E108" s="30"/>
      <c r="F108" s="30"/>
      <c r="G108" s="30"/>
      <c r="H108" s="31">
        <f>EQUIPOS!K38</f>
        <v>14</v>
      </c>
    </row>
    <row r="109" spans="1:8" ht="15">
      <c r="A109" s="14">
        <v>4</v>
      </c>
      <c r="B109" s="14" t="s">
        <v>98</v>
      </c>
      <c r="H109" s="18">
        <f>EQUIPOS!K34</f>
        <v>11.333333333333334</v>
      </c>
    </row>
    <row r="110" spans="1:8" ht="15">
      <c r="A110" s="14" t="s">
        <v>155</v>
      </c>
      <c r="B110" s="15" t="s">
        <v>246</v>
      </c>
      <c r="C110" s="15"/>
      <c r="D110" s="15"/>
      <c r="E110" s="15"/>
      <c r="H110" s="16" t="s">
        <v>173</v>
      </c>
    </row>
    <row r="111" spans="1:8" ht="15">
      <c r="A111" s="27">
        <v>1</v>
      </c>
      <c r="B111" s="27" t="s">
        <v>250</v>
      </c>
      <c r="C111" s="27"/>
      <c r="D111" s="27"/>
      <c r="E111" s="27" t="s">
        <v>17</v>
      </c>
      <c r="F111" s="30"/>
      <c r="G111" s="30"/>
      <c r="H111" s="31">
        <f>INDIVIDUALES!L149</f>
        <v>9</v>
      </c>
    </row>
    <row r="112" spans="1:8" ht="15">
      <c r="A112" s="27">
        <v>2</v>
      </c>
      <c r="B112" s="27" t="s">
        <v>247</v>
      </c>
      <c r="C112" s="27"/>
      <c r="D112" s="27"/>
      <c r="E112" s="27" t="s">
        <v>13</v>
      </c>
      <c r="F112" s="30"/>
      <c r="G112" s="30"/>
      <c r="H112" s="31">
        <f>INDIVIDUALES!L143</f>
        <v>8.833333333333334</v>
      </c>
    </row>
    <row r="113" spans="1:8" ht="15">
      <c r="A113" s="27">
        <v>3</v>
      </c>
      <c r="B113" s="27" t="s">
        <v>251</v>
      </c>
      <c r="C113" s="27"/>
      <c r="D113" s="27"/>
      <c r="E113" s="27" t="s">
        <v>13</v>
      </c>
      <c r="F113" s="30"/>
      <c r="G113" s="30"/>
      <c r="H113" s="31">
        <f>INDIVIDUALES!L151</f>
        <v>7.3</v>
      </c>
    </row>
    <row r="114" spans="1:8" ht="15">
      <c r="A114" s="16">
        <v>4</v>
      </c>
      <c r="B114" s="16" t="s">
        <v>249</v>
      </c>
      <c r="C114" s="16"/>
      <c r="D114" s="16"/>
      <c r="E114" s="16" t="s">
        <v>18</v>
      </c>
      <c r="H114" s="18">
        <f>INDIVIDUALES!L147</f>
        <v>6.733333333333333</v>
      </c>
    </row>
    <row r="115" spans="1:8" ht="15">
      <c r="A115" s="16">
        <v>5</v>
      </c>
      <c r="B115" s="16" t="s">
        <v>248</v>
      </c>
      <c r="C115" s="16"/>
      <c r="D115" s="16"/>
      <c r="E115" s="16" t="s">
        <v>17</v>
      </c>
      <c r="H115" s="18">
        <f>INDIVIDUALES!L145</f>
        <v>5.833333333333334</v>
      </c>
    </row>
    <row r="116" spans="1:8" ht="15">
      <c r="A116" s="16">
        <v>6</v>
      </c>
      <c r="B116" s="16" t="s">
        <v>252</v>
      </c>
      <c r="C116" s="16"/>
      <c r="D116" s="16"/>
      <c r="E116" s="16" t="s">
        <v>18</v>
      </c>
      <c r="H116" s="18">
        <f>INDIVIDUALES!L153</f>
        <v>4.1</v>
      </c>
    </row>
    <row r="117" spans="1:8" ht="15">
      <c r="A117" s="16" t="s">
        <v>155</v>
      </c>
      <c r="B117" s="15" t="s">
        <v>253</v>
      </c>
      <c r="C117" s="15"/>
      <c r="D117" s="15"/>
      <c r="E117" s="15"/>
      <c r="H117" s="16" t="s">
        <v>173</v>
      </c>
    </row>
    <row r="118" spans="1:8" ht="15">
      <c r="A118" s="16">
        <v>1</v>
      </c>
      <c r="B118" s="16" t="s">
        <v>254</v>
      </c>
      <c r="C118" s="16"/>
      <c r="D118" s="16"/>
      <c r="E118" s="16" t="s">
        <v>13</v>
      </c>
      <c r="H118" s="18">
        <f>INDIVIDUALES!L159</f>
        <v>7.566666666666666</v>
      </c>
    </row>
    <row r="119" spans="1:8" ht="15">
      <c r="A119" s="16">
        <v>2</v>
      </c>
      <c r="B119" s="16" t="s">
        <v>255</v>
      </c>
      <c r="C119" s="16"/>
      <c r="D119" s="16"/>
      <c r="E119" s="16" t="s">
        <v>17</v>
      </c>
      <c r="H119" s="18">
        <f>INDIVIDUALES!L161</f>
        <v>0</v>
      </c>
    </row>
    <row r="120" spans="1:8" ht="15">
      <c r="A120" s="14" t="s">
        <v>155</v>
      </c>
      <c r="B120" s="15" t="s">
        <v>256</v>
      </c>
      <c r="C120" s="21"/>
      <c r="D120" s="21"/>
      <c r="E120" s="21"/>
      <c r="H120" s="16" t="s">
        <v>173</v>
      </c>
    </row>
    <row r="121" spans="1:8" ht="15">
      <c r="A121" s="27">
        <v>1</v>
      </c>
      <c r="B121" s="27" t="s">
        <v>263</v>
      </c>
      <c r="C121" s="27"/>
      <c r="D121" s="27"/>
      <c r="E121" s="27" t="s">
        <v>13</v>
      </c>
      <c r="F121" s="30"/>
      <c r="G121" s="30"/>
      <c r="H121" s="31">
        <f>INDIVIDUALES!L179</f>
        <v>9.966666666666669</v>
      </c>
    </row>
    <row r="122" spans="1:8" ht="15">
      <c r="A122" s="27">
        <v>2</v>
      </c>
      <c r="B122" s="27" t="s">
        <v>260</v>
      </c>
      <c r="C122" s="27"/>
      <c r="D122" s="27"/>
      <c r="E122" s="27" t="s">
        <v>17</v>
      </c>
      <c r="F122" s="30"/>
      <c r="G122" s="30"/>
      <c r="H122" s="31">
        <f>INDIVIDUALES!L173</f>
        <v>9.6</v>
      </c>
    </row>
    <row r="123" spans="1:8" ht="15">
      <c r="A123" s="27">
        <v>3</v>
      </c>
      <c r="B123" s="27" t="s">
        <v>261</v>
      </c>
      <c r="C123" s="27"/>
      <c r="D123" s="27"/>
      <c r="E123" s="27" t="s">
        <v>17</v>
      </c>
      <c r="F123" s="30"/>
      <c r="G123" s="30"/>
      <c r="H123" s="31">
        <f>INDIVIDUALES!L175</f>
        <v>8.933333333333332</v>
      </c>
    </row>
    <row r="124" spans="1:8" ht="15">
      <c r="A124" s="16">
        <v>4</v>
      </c>
      <c r="B124" s="16" t="s">
        <v>262</v>
      </c>
      <c r="C124" s="16"/>
      <c r="D124" s="16"/>
      <c r="E124" s="16" t="s">
        <v>13</v>
      </c>
      <c r="H124" s="18">
        <f>INDIVIDUALES!L177</f>
        <v>7.6</v>
      </c>
    </row>
    <row r="125" spans="1:8" ht="15">
      <c r="A125" s="16">
        <v>5</v>
      </c>
      <c r="B125" s="16" t="s">
        <v>259</v>
      </c>
      <c r="C125" s="16"/>
      <c r="D125" s="16"/>
      <c r="E125" s="16" t="s">
        <v>18</v>
      </c>
      <c r="H125" s="18">
        <f>INDIVIDUALES!L171</f>
        <v>5.3</v>
      </c>
    </row>
    <row r="126" spans="1:8" ht="15">
      <c r="A126" s="16">
        <v>6</v>
      </c>
      <c r="B126" s="16" t="s">
        <v>257</v>
      </c>
      <c r="C126" s="16"/>
      <c r="D126" s="16"/>
      <c r="E126" s="16" t="s">
        <v>18</v>
      </c>
      <c r="H126" s="18">
        <f>INDIVIDUALES!L167</f>
        <v>4.6</v>
      </c>
    </row>
    <row r="127" spans="1:8" ht="15">
      <c r="A127" s="16">
        <v>7</v>
      </c>
      <c r="B127" s="16" t="s">
        <v>258</v>
      </c>
      <c r="C127" s="16"/>
      <c r="D127" s="16"/>
      <c r="E127" s="16" t="s">
        <v>18</v>
      </c>
      <c r="H127" s="18">
        <f>INDIVIDUALES!L169</f>
        <v>2.4000000000000004</v>
      </c>
    </row>
    <row r="128" spans="1:8" ht="15">
      <c r="A128" s="14" t="s">
        <v>155</v>
      </c>
      <c r="B128" s="15" t="s">
        <v>264</v>
      </c>
      <c r="C128" s="21"/>
      <c r="D128" s="21"/>
      <c r="E128" s="21"/>
      <c r="H128" s="16" t="s">
        <v>173</v>
      </c>
    </row>
    <row r="129" spans="1:8" ht="15">
      <c r="A129" s="27">
        <v>1</v>
      </c>
      <c r="B129" s="27" t="s">
        <v>266</v>
      </c>
      <c r="C129" s="27"/>
      <c r="D129" s="27"/>
      <c r="E129" s="27" t="s">
        <v>267</v>
      </c>
      <c r="F129" s="30"/>
      <c r="G129" s="30"/>
      <c r="H129" s="31">
        <f>INDIVIDUALES!L187</f>
        <v>11</v>
      </c>
    </row>
    <row r="130" spans="1:8" ht="15">
      <c r="A130" s="27">
        <v>2</v>
      </c>
      <c r="B130" s="27" t="s">
        <v>265</v>
      </c>
      <c r="C130" s="27"/>
      <c r="D130" s="27"/>
      <c r="E130" s="27" t="s">
        <v>13</v>
      </c>
      <c r="F130" s="30"/>
      <c r="G130" s="30"/>
      <c r="H130" s="31">
        <f>INDIVIDUALES!L185</f>
        <v>10.8</v>
      </c>
    </row>
    <row r="131" spans="1:8" ht="15">
      <c r="A131" s="27">
        <v>3</v>
      </c>
      <c r="B131" s="27" t="s">
        <v>268</v>
      </c>
      <c r="C131" s="27"/>
      <c r="D131" s="27"/>
      <c r="E131" s="27" t="s">
        <v>13</v>
      </c>
      <c r="F131" s="30"/>
      <c r="G131" s="30"/>
      <c r="H131" s="31">
        <f>INDIVIDUALES!L189</f>
        <v>5.366666666666667</v>
      </c>
    </row>
    <row r="132" spans="1:8" ht="15">
      <c r="A132" s="16" t="s">
        <v>155</v>
      </c>
      <c r="B132" s="15" t="s">
        <v>36</v>
      </c>
      <c r="C132" s="20"/>
      <c r="D132" s="20"/>
      <c r="E132" s="20"/>
      <c r="H132" s="16" t="s">
        <v>173</v>
      </c>
    </row>
    <row r="133" spans="1:8" ht="15">
      <c r="A133" s="16"/>
      <c r="B133" s="16" t="s">
        <v>13</v>
      </c>
      <c r="C133" s="19"/>
      <c r="D133" s="19"/>
      <c r="E133" s="19"/>
      <c r="F133" s="19"/>
      <c r="H133" s="26">
        <f>EQUIPOS!K24</f>
        <v>53.833333333333336</v>
      </c>
    </row>
    <row r="134" spans="1:8" ht="15">
      <c r="A134" s="16">
        <v>2</v>
      </c>
      <c r="B134" s="16" t="s">
        <v>17</v>
      </c>
      <c r="C134" s="19"/>
      <c r="D134" s="19"/>
      <c r="E134" s="19"/>
      <c r="F134" s="19"/>
      <c r="H134" s="26">
        <f>EQUIPOS!K28</f>
        <v>53.166666666666664</v>
      </c>
    </row>
    <row r="135" spans="1:8" ht="15">
      <c r="A135" s="16">
        <v>3</v>
      </c>
      <c r="B135" s="16" t="s">
        <v>18</v>
      </c>
      <c r="C135" s="19"/>
      <c r="D135" s="19"/>
      <c r="E135" s="19"/>
      <c r="F135" s="19"/>
      <c r="H135" s="26">
        <f>EQUIPOS!K26</f>
        <v>51</v>
      </c>
    </row>
    <row r="136" spans="1:8" ht="15">
      <c r="A136" s="14" t="s">
        <v>155</v>
      </c>
      <c r="B136" s="15" t="s">
        <v>31</v>
      </c>
      <c r="C136" s="21"/>
      <c r="D136" s="21"/>
      <c r="E136" s="21"/>
      <c r="F136" s="19"/>
      <c r="H136" s="16" t="s">
        <v>173</v>
      </c>
    </row>
    <row r="137" spans="1:8" ht="15">
      <c r="A137" s="27">
        <v>1</v>
      </c>
      <c r="B137" s="27" t="s">
        <v>272</v>
      </c>
      <c r="C137" s="27"/>
      <c r="D137" s="27"/>
      <c r="E137" s="27"/>
      <c r="F137" s="27" t="s">
        <v>13</v>
      </c>
      <c r="G137" s="27"/>
      <c r="H137" s="29">
        <f>PAREJAS!K71</f>
        <v>52.46666666666666</v>
      </c>
    </row>
    <row r="138" spans="1:8" ht="15">
      <c r="A138" s="27">
        <v>2</v>
      </c>
      <c r="B138" s="27" t="s">
        <v>274</v>
      </c>
      <c r="C138" s="27"/>
      <c r="D138" s="27"/>
      <c r="E138" s="27"/>
      <c r="F138" s="27" t="s">
        <v>13</v>
      </c>
      <c r="G138" s="27"/>
      <c r="H138" s="29">
        <f>PAREJAS!K75</f>
        <v>41.43333333333334</v>
      </c>
    </row>
    <row r="139" spans="1:8" ht="15">
      <c r="A139" s="27">
        <v>3</v>
      </c>
      <c r="B139" s="27" t="s">
        <v>273</v>
      </c>
      <c r="C139" s="27"/>
      <c r="D139" s="27"/>
      <c r="E139" s="27"/>
      <c r="F139" s="27" t="s">
        <v>13</v>
      </c>
      <c r="G139" s="27"/>
      <c r="H139" s="29">
        <f>PAREJAS!K73</f>
        <v>36.666666666666664</v>
      </c>
    </row>
    <row r="140" spans="1:8" ht="15">
      <c r="A140" s="16">
        <v>4</v>
      </c>
      <c r="B140" s="16" t="s">
        <v>271</v>
      </c>
      <c r="C140" s="16"/>
      <c r="D140" s="16"/>
      <c r="E140" s="16"/>
      <c r="F140" s="16" t="s">
        <v>18</v>
      </c>
      <c r="H140" s="18">
        <f>PAREJAS!K69</f>
        <v>33</v>
      </c>
    </row>
    <row r="141" spans="1:8" ht="15">
      <c r="A141" s="16">
        <v>5</v>
      </c>
      <c r="B141" s="16" t="s">
        <v>270</v>
      </c>
      <c r="C141" s="16"/>
      <c r="D141" s="16"/>
      <c r="E141" s="16"/>
      <c r="F141" s="16" t="s">
        <v>18</v>
      </c>
      <c r="H141" s="18">
        <f>PAREJAS!K67</f>
        <v>32</v>
      </c>
    </row>
    <row r="142" spans="1:8" ht="15">
      <c r="A142" s="16">
        <v>6</v>
      </c>
      <c r="B142" s="16" t="s">
        <v>269</v>
      </c>
      <c r="C142" s="16"/>
      <c r="D142" s="16"/>
      <c r="E142" s="16"/>
      <c r="F142" s="16" t="s">
        <v>11</v>
      </c>
      <c r="H142" s="18">
        <f>PAREJAS!K65</f>
        <v>0</v>
      </c>
    </row>
    <row r="143" spans="1:8" ht="15">
      <c r="A143" s="14" t="s">
        <v>155</v>
      </c>
      <c r="B143" s="15" t="s">
        <v>275</v>
      </c>
      <c r="C143" s="21"/>
      <c r="D143" s="21"/>
      <c r="E143" s="21"/>
      <c r="F143" s="19"/>
      <c r="H143" s="16" t="s">
        <v>276</v>
      </c>
    </row>
    <row r="144" spans="1:8" ht="15">
      <c r="A144" s="16">
        <v>1</v>
      </c>
      <c r="B144" s="16" t="s">
        <v>13</v>
      </c>
      <c r="C144" s="19"/>
      <c r="D144" s="19"/>
      <c r="E144" s="19"/>
      <c r="F144" s="19"/>
      <c r="H144" s="26">
        <f>GRUPOS!K23</f>
        <v>53.833333333333336</v>
      </c>
    </row>
    <row r="145" spans="1:8" ht="15">
      <c r="A145" s="16">
        <v>2</v>
      </c>
      <c r="B145" s="16" t="s">
        <v>17</v>
      </c>
      <c r="C145" s="19"/>
      <c r="D145" s="19"/>
      <c r="E145" s="19"/>
      <c r="F145" s="19"/>
      <c r="H145" s="26">
        <f>GRUPOS!K21</f>
        <v>53.666666666666664</v>
      </c>
    </row>
  </sheetData>
  <sheetProtection/>
  <mergeCells count="4">
    <mergeCell ref="A2:K2"/>
    <mergeCell ref="A3:K3"/>
    <mergeCell ref="A4:K4"/>
    <mergeCell ref="A6:K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7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0" zoomScalePageLayoutView="0" workbookViewId="0" topLeftCell="A1">
      <selection activeCell="N40" sqref="N40"/>
    </sheetView>
  </sheetViews>
  <sheetFormatPr defaultColWidth="11.421875" defaultRowHeight="15"/>
  <sheetData>
    <row r="1" spans="1:8" ht="15.75" thickBot="1">
      <c r="A1" s="1"/>
      <c r="B1" s="1"/>
      <c r="C1" s="1"/>
      <c r="D1" s="1"/>
      <c r="E1" s="1"/>
      <c r="F1" s="1"/>
      <c r="G1" s="1"/>
      <c r="H1" s="1"/>
    </row>
    <row r="2" spans="1:8" ht="18.75" thickBot="1">
      <c r="A2" s="40" t="s">
        <v>89</v>
      </c>
      <c r="B2" s="41"/>
      <c r="C2" s="41"/>
      <c r="D2" s="41"/>
      <c r="E2" s="41"/>
      <c r="F2" s="41"/>
      <c r="G2" s="41"/>
      <c r="H2" s="41"/>
    </row>
    <row r="3" spans="1:8" ht="18.75" thickBot="1">
      <c r="A3" s="40" t="s">
        <v>91</v>
      </c>
      <c r="B3" s="41"/>
      <c r="C3" s="41"/>
      <c r="D3" s="41"/>
      <c r="E3" s="41"/>
      <c r="F3" s="41"/>
      <c r="G3" s="41"/>
      <c r="H3" s="41"/>
    </row>
    <row r="4" spans="1:8" ht="18.75" thickBot="1">
      <c r="A4" s="40" t="s">
        <v>90</v>
      </c>
      <c r="B4" s="41"/>
      <c r="C4" s="41"/>
      <c r="D4" s="41"/>
      <c r="E4" s="41"/>
      <c r="F4" s="41"/>
      <c r="G4" s="41"/>
      <c r="H4" s="41"/>
    </row>
    <row r="5" spans="1:8" ht="15.75" thickBot="1">
      <c r="A5" s="1"/>
      <c r="B5" s="1"/>
      <c r="C5" s="1"/>
      <c r="D5" s="1"/>
      <c r="E5" s="1"/>
      <c r="F5" s="1"/>
      <c r="G5" s="1"/>
      <c r="H5" s="1"/>
    </row>
    <row r="6" spans="1:8" ht="15.75" thickBot="1">
      <c r="A6" s="43" t="s">
        <v>155</v>
      </c>
      <c r="B6" s="44"/>
      <c r="C6" s="44"/>
      <c r="D6" s="44"/>
      <c r="E6" s="44"/>
      <c r="F6" s="44"/>
      <c r="G6" s="44"/>
      <c r="H6" s="44"/>
    </row>
    <row r="8" spans="2:5" ht="15">
      <c r="B8" s="22" t="s">
        <v>277</v>
      </c>
      <c r="C8" s="20"/>
      <c r="D8" s="20"/>
      <c r="E8" s="20"/>
    </row>
    <row r="9" spans="2:5" ht="15">
      <c r="B9" s="22"/>
      <c r="C9" s="20"/>
      <c r="D9" s="20"/>
      <c r="E9" s="20"/>
    </row>
    <row r="10" spans="1:5" ht="15">
      <c r="A10">
        <v>1</v>
      </c>
      <c r="B10" s="24" t="s">
        <v>202</v>
      </c>
      <c r="E10" s="24" t="s">
        <v>11</v>
      </c>
    </row>
    <row r="11" spans="1:5" ht="15">
      <c r="A11">
        <v>2</v>
      </c>
      <c r="B11" s="24" t="s">
        <v>188</v>
      </c>
      <c r="E11" s="24" t="s">
        <v>15</v>
      </c>
    </row>
    <row r="12" spans="1:5" ht="15">
      <c r="A12">
        <v>3</v>
      </c>
      <c r="B12" s="24" t="s">
        <v>200</v>
      </c>
      <c r="E12" s="24" t="s">
        <v>12</v>
      </c>
    </row>
    <row r="13" spans="1:5" ht="15">
      <c r="A13">
        <v>4</v>
      </c>
      <c r="B13" s="24" t="s">
        <v>193</v>
      </c>
      <c r="E13" s="24" t="s">
        <v>12</v>
      </c>
    </row>
    <row r="14" spans="1:5" ht="15">
      <c r="A14">
        <v>5</v>
      </c>
      <c r="B14" s="24" t="s">
        <v>190</v>
      </c>
      <c r="E14" s="24" t="s">
        <v>12</v>
      </c>
    </row>
    <row r="15" spans="1:5" ht="15">
      <c r="A15">
        <v>6</v>
      </c>
      <c r="B15" s="24" t="s">
        <v>199</v>
      </c>
      <c r="E15" s="24" t="s">
        <v>11</v>
      </c>
    </row>
    <row r="16" spans="1:5" ht="15">
      <c r="A16">
        <v>7</v>
      </c>
      <c r="B16" s="24" t="s">
        <v>198</v>
      </c>
      <c r="E16" s="24" t="s">
        <v>12</v>
      </c>
    </row>
    <row r="18" spans="2:5" ht="15">
      <c r="B18" s="22" t="s">
        <v>278</v>
      </c>
      <c r="C18" s="20"/>
      <c r="D18" s="20"/>
      <c r="E18" s="20"/>
    </row>
    <row r="20" spans="1:5" ht="15">
      <c r="A20" s="16">
        <v>1</v>
      </c>
      <c r="B20" s="24" t="s">
        <v>227</v>
      </c>
      <c r="C20" s="16"/>
      <c r="D20" s="16"/>
      <c r="E20" s="16" t="s">
        <v>13</v>
      </c>
    </row>
    <row r="21" spans="1:5" ht="15">
      <c r="A21" s="16">
        <v>2</v>
      </c>
      <c r="B21" s="16" t="s">
        <v>232</v>
      </c>
      <c r="C21" s="16"/>
      <c r="D21" s="16"/>
      <c r="E21" s="16" t="s">
        <v>12</v>
      </c>
    </row>
    <row r="22" spans="1:5" ht="15">
      <c r="A22" s="16">
        <v>3</v>
      </c>
      <c r="B22" s="24" t="s">
        <v>279</v>
      </c>
      <c r="C22" s="16"/>
      <c r="D22" s="16"/>
      <c r="E22" s="16" t="s">
        <v>17</v>
      </c>
    </row>
    <row r="23" spans="1:5" ht="15">
      <c r="A23" s="16">
        <v>4</v>
      </c>
      <c r="B23" s="16" t="s">
        <v>224</v>
      </c>
      <c r="C23" s="16"/>
      <c r="D23" s="16"/>
      <c r="E23" s="16" t="s">
        <v>17</v>
      </c>
    </row>
    <row r="24" spans="1:5" ht="15">
      <c r="A24" s="16">
        <v>5</v>
      </c>
      <c r="B24" s="24" t="s">
        <v>280</v>
      </c>
      <c r="C24" s="16"/>
      <c r="D24" s="16"/>
      <c r="E24" s="16" t="s">
        <v>17</v>
      </c>
    </row>
    <row r="25" spans="1:5" ht="15">
      <c r="A25" s="16">
        <v>6</v>
      </c>
      <c r="B25" s="16" t="s">
        <v>231</v>
      </c>
      <c r="C25" s="16"/>
      <c r="D25" s="16"/>
      <c r="E25" s="16" t="s">
        <v>11</v>
      </c>
    </row>
    <row r="27" spans="2:5" ht="15">
      <c r="B27" s="22" t="s">
        <v>281</v>
      </c>
      <c r="C27" s="20"/>
      <c r="D27" s="20"/>
      <c r="E27" s="20"/>
    </row>
    <row r="29" spans="1:6" ht="15">
      <c r="A29" s="16">
        <v>1</v>
      </c>
      <c r="B29" s="16" t="s">
        <v>236</v>
      </c>
      <c r="C29" s="16"/>
      <c r="D29" s="16"/>
      <c r="E29" s="16" t="s">
        <v>12</v>
      </c>
      <c r="F29" s="16"/>
    </row>
    <row r="30" spans="1:6" ht="15">
      <c r="A30" s="16">
        <v>2</v>
      </c>
      <c r="B30" s="16" t="s">
        <v>282</v>
      </c>
      <c r="C30" s="16"/>
      <c r="D30" s="16"/>
      <c r="E30" s="16" t="s">
        <v>12</v>
      </c>
      <c r="F30" s="16"/>
    </row>
    <row r="31" spans="1:6" ht="15">
      <c r="A31" s="16">
        <v>3</v>
      </c>
      <c r="B31" s="16" t="s">
        <v>241</v>
      </c>
      <c r="C31" s="16"/>
      <c r="D31" s="16"/>
      <c r="E31" s="16" t="s">
        <v>12</v>
      </c>
      <c r="F31" s="16"/>
    </row>
    <row r="32" spans="1:6" ht="15">
      <c r="A32" s="16">
        <v>4</v>
      </c>
      <c r="B32" s="16" t="s">
        <v>283</v>
      </c>
      <c r="C32" s="16"/>
      <c r="D32" s="16"/>
      <c r="E32" s="16" t="s">
        <v>17</v>
      </c>
      <c r="F32" s="16"/>
    </row>
    <row r="33" spans="1:6" ht="15">
      <c r="A33" s="16">
        <v>5</v>
      </c>
      <c r="B33" s="16" t="s">
        <v>242</v>
      </c>
      <c r="C33" s="16"/>
      <c r="D33" s="16"/>
      <c r="E33" s="16" t="s">
        <v>17</v>
      </c>
      <c r="F33" s="16"/>
    </row>
    <row r="34" spans="1:6" ht="15">
      <c r="A34" s="16">
        <v>6</v>
      </c>
      <c r="B34" s="16" t="s">
        <v>233</v>
      </c>
      <c r="C34" s="16"/>
      <c r="D34" s="16"/>
      <c r="E34" s="16" t="s">
        <v>13</v>
      </c>
      <c r="F34" s="16"/>
    </row>
    <row r="35" spans="1:6" ht="15">
      <c r="A35" s="16">
        <v>7</v>
      </c>
      <c r="B35" s="16" t="s">
        <v>243</v>
      </c>
      <c r="C35" s="16"/>
      <c r="D35" s="16"/>
      <c r="E35" s="16"/>
      <c r="F35" s="16" t="s">
        <v>18</v>
      </c>
    </row>
  </sheetData>
  <sheetProtection/>
  <mergeCells count="4">
    <mergeCell ref="A2:H2"/>
    <mergeCell ref="A3:H3"/>
    <mergeCell ref="A4:H4"/>
    <mergeCell ref="A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2011-05-29T15:26:31Z</cp:lastPrinted>
  <dcterms:created xsi:type="dcterms:W3CDTF">2010-05-14T21:46:11Z</dcterms:created>
  <dcterms:modified xsi:type="dcterms:W3CDTF">2011-05-31T11:30:49Z</dcterms:modified>
  <cp:category/>
  <cp:version/>
  <cp:contentType/>
  <cp:contentStatus/>
</cp:coreProperties>
</file>