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firstSheet="1" activeTab="7"/>
  </bookViews>
  <sheets>
    <sheet name="TABULACIÓN" sheetId="1" r:id="rId1"/>
    <sheet name="RESULTADOS" sheetId="2" r:id="rId2"/>
    <sheet name="BLANES" sheetId="3" r:id="rId3"/>
    <sheet name="ELS ALFACS" sheetId="4" r:id="rId4"/>
    <sheet name="L'HOSPITALET" sheetId="5" r:id="rId5"/>
    <sheet name="L'AMETLLA" sheetId="6" r:id="rId6"/>
    <sheet name="LA VIE D'ULLDECONA" sheetId="7" r:id="rId7"/>
    <sheet name="RANKING" sheetId="8" r:id="rId8"/>
  </sheets>
  <definedNames/>
  <calcPr fullCalcOnLoad="1"/>
</workbook>
</file>

<file path=xl/sharedStrings.xml><?xml version="1.0" encoding="utf-8"?>
<sst xmlns="http://schemas.openxmlformats.org/spreadsheetml/2006/main" count="1013" uniqueCount="245">
  <si>
    <t>TABULACIÓN</t>
  </si>
  <si>
    <t>NOMBRE Y CLUB</t>
  </si>
  <si>
    <t>JUEZ 1</t>
  </si>
  <si>
    <t>JUEZ 2</t>
  </si>
  <si>
    <t>JUEZ 3</t>
  </si>
  <si>
    <t>JUEZ 4</t>
  </si>
  <si>
    <t>JUEZ 5</t>
  </si>
  <si>
    <t>SUMA</t>
  </si>
  <si>
    <t>TOTAL</t>
  </si>
  <si>
    <t>MEDIA</t>
  </si>
  <si>
    <t>PENAL</t>
  </si>
  <si>
    <t>M.T.</t>
  </si>
  <si>
    <t>E.A.</t>
  </si>
  <si>
    <t>L'AMETLLA DE MAR</t>
  </si>
  <si>
    <t>RAUL FOGHIS</t>
  </si>
  <si>
    <t>LA VIE D'ULLDECONA</t>
  </si>
  <si>
    <t>RAUL JURCA</t>
  </si>
  <si>
    <t>CRISTIAN PAUN</t>
  </si>
  <si>
    <t>BLANES</t>
  </si>
  <si>
    <t>ELS ALFACS</t>
  </si>
  <si>
    <t>L'HOSPITALET</t>
  </si>
  <si>
    <t>PAULA LOPEZ</t>
  </si>
  <si>
    <t>NURIA TIBARI</t>
  </si>
  <si>
    <t>ROMINA MEDINA</t>
  </si>
  <si>
    <t>ANDREA NAVARRO</t>
  </si>
  <si>
    <t>MERITXELL RODRIGUEZ</t>
  </si>
  <si>
    <t>ANNA ZAFRA</t>
  </si>
  <si>
    <t>ANNA COLOMER</t>
  </si>
  <si>
    <t>Mª ISABEL CORO</t>
  </si>
  <si>
    <t>DIANA DANCIU</t>
  </si>
  <si>
    <t>ALBA LOPEZ</t>
  </si>
  <si>
    <t>MAYRA LUIS</t>
  </si>
  <si>
    <t>CRISTINA MARTINEZ</t>
  </si>
  <si>
    <t>CAMILA MEDINA</t>
  </si>
  <si>
    <t>ANDREA PASCA</t>
  </si>
  <si>
    <t>ANA MARIA PAUN</t>
  </si>
  <si>
    <t>MARIA RAMIREZ</t>
  </si>
  <si>
    <t>MARIA RIDROSA</t>
  </si>
  <si>
    <t>ISABEL SERRANO</t>
  </si>
  <si>
    <t>MELISSA TOMEY</t>
  </si>
  <si>
    <t>JUDITH VILLAESCUSA</t>
  </si>
  <si>
    <t>ANDREA ANGUERA</t>
  </si>
  <si>
    <t>ARIADNA GASPARIN</t>
  </si>
  <si>
    <t>SOFIA LUIS</t>
  </si>
  <si>
    <t>Mª VICTORIA DIEZ</t>
  </si>
  <si>
    <t>ESTEFANIA ESTEVE</t>
  </si>
  <si>
    <t>ANDREA FONOLLOSA</t>
  </si>
  <si>
    <t>GEMMA MUÑOZ</t>
  </si>
  <si>
    <t>CRISTINA ROSALES</t>
  </si>
  <si>
    <t>NURIA GUERRA</t>
  </si>
  <si>
    <t>NATALIA ROPERO</t>
  </si>
  <si>
    <t>ANNA COBOS</t>
  </si>
  <si>
    <t>KAREN GUERRI</t>
  </si>
  <si>
    <t>PATRICIA JURADO</t>
  </si>
  <si>
    <t>NEREA ORTEGA</t>
  </si>
  <si>
    <t>SANDRA RODRIGUEZ</t>
  </si>
  <si>
    <t>KIARA AGRAMUNT</t>
  </si>
  <si>
    <t>PAOLA BARQUILLA</t>
  </si>
  <si>
    <t>ARIADNA GONZALEZ</t>
  </si>
  <si>
    <t>MARINA MOLINA</t>
  </si>
  <si>
    <t>RAQUEL POMARES</t>
  </si>
  <si>
    <t>ELISABETH REVERTE</t>
  </si>
  <si>
    <t>GEMMA RODRIGUEZ</t>
  </si>
  <si>
    <t>WIDED TIBARI</t>
  </si>
  <si>
    <t>DAVID ACCENSI</t>
  </si>
  <si>
    <t>ESTHER COBOS</t>
  </si>
  <si>
    <t>JUDITH ESTRADA</t>
  </si>
  <si>
    <t>CRISTINA GRANADOS</t>
  </si>
  <si>
    <t>Mª CARMEN RODRIGUEZ</t>
  </si>
  <si>
    <t>EVA SANCHEZ</t>
  </si>
  <si>
    <t>SARAY SUECA</t>
  </si>
  <si>
    <t>ALBERTO PEREZ</t>
  </si>
  <si>
    <t>DIDAC ROMAN</t>
  </si>
  <si>
    <t>1er. CAMPEONATO DE ESPAÑA DE TWIRLING POR CLUBES 2010</t>
  </si>
  <si>
    <t>BLANES, 27 DE JUNIO DE 2010</t>
  </si>
  <si>
    <t>INDIVIDUALES JUNIOR</t>
  </si>
  <si>
    <t>ALBA LÓPEZ</t>
  </si>
  <si>
    <t>PAULA LÓPEZ</t>
  </si>
  <si>
    <t xml:space="preserve">INDIVIDUALES JUNIOR MASCULINO </t>
  </si>
  <si>
    <t>JOSE LORENTE</t>
  </si>
  <si>
    <t>INDIVIDUALES SENIOR FEMENINO</t>
  </si>
  <si>
    <t>CRSITINA DIAZ</t>
  </si>
  <si>
    <t>ROSA FALCÓ</t>
  </si>
  <si>
    <t>THAIS GARCÍA</t>
  </si>
  <si>
    <t>MERITXELL GONZALEZ</t>
  </si>
  <si>
    <t>CRSITINA GRANADOS</t>
  </si>
  <si>
    <t>ELMILCE MACIAS</t>
  </si>
  <si>
    <t>INDIVIDUALES SENIOR MASCULINO</t>
  </si>
  <si>
    <t>OREDEN DE ACTUACIÓN</t>
  </si>
  <si>
    <t xml:space="preserve">SUMA </t>
  </si>
  <si>
    <t>P.T.</t>
  </si>
  <si>
    <t>MARIA - ANNA</t>
  </si>
  <si>
    <t>MERITXELL - ANDREA</t>
  </si>
  <si>
    <t>ANNA - CRISTINA</t>
  </si>
  <si>
    <t>PAREJAS JUNIOR</t>
  </si>
  <si>
    <t>KIARA - DAVID</t>
  </si>
  <si>
    <t>ANNA - NEREA</t>
  </si>
  <si>
    <t>MAYRA - DIANA</t>
  </si>
  <si>
    <t>ANDREA - SOFIA</t>
  </si>
  <si>
    <t>ANA MARIA - DENISA</t>
  </si>
  <si>
    <t>GEMMA - ARIADNA</t>
  </si>
  <si>
    <t>SANDRA - NURIA</t>
  </si>
  <si>
    <t>RAQUEL - SELENA</t>
  </si>
  <si>
    <t>WIDED - ELISABETH</t>
  </si>
  <si>
    <t>PAREJAS SENIOR</t>
  </si>
  <si>
    <t>ANAÏS - ALBERTO</t>
  </si>
  <si>
    <t>MERITXELL - Mª CARMEN</t>
  </si>
  <si>
    <t>GEMMA - ANDREA</t>
  </si>
  <si>
    <t>DIDAC - ESTEFANIA</t>
  </si>
  <si>
    <t>PERE - EVA</t>
  </si>
  <si>
    <t>SARAY - JUDITH</t>
  </si>
  <si>
    <t>EQUIPOS JUNIOR</t>
  </si>
  <si>
    <t>BLANES A</t>
  </si>
  <si>
    <t>ELS ALFACS A</t>
  </si>
  <si>
    <t>LA VIE D'ULLDECONA A</t>
  </si>
  <si>
    <t>L'HOSPITALET A</t>
  </si>
  <si>
    <t>BALNES B</t>
  </si>
  <si>
    <t>ELS ALFACS B</t>
  </si>
  <si>
    <t xml:space="preserve"> </t>
  </si>
  <si>
    <t>LA VIE D'ULLDECONA B</t>
  </si>
  <si>
    <t>L'HOSPITALET B</t>
  </si>
  <si>
    <t>L'AMETLLA D EMAR</t>
  </si>
  <si>
    <t>EQUIPOS SENIOR</t>
  </si>
  <si>
    <t>GRUPOS JUNIOR</t>
  </si>
  <si>
    <t>GRUPOS SENIOR</t>
  </si>
  <si>
    <r>
      <t>C</t>
    </r>
    <r>
      <rPr>
        <b/>
        <sz val="14"/>
        <color indexed="8"/>
        <rFont val="Arial"/>
        <family val="2"/>
      </rPr>
      <t>AMPEONATO DE ESPAÑA POR CLUBES</t>
    </r>
  </si>
  <si>
    <t>CATEGORIA JUNIOR FEMENINO</t>
  </si>
  <si>
    <t>Nº</t>
  </si>
  <si>
    <t>NOMBRE Y APELLIDOS</t>
  </si>
  <si>
    <t>CLUB</t>
  </si>
  <si>
    <t>AGRAMUNT, Kiara</t>
  </si>
  <si>
    <t>ANGUERA, Andrea</t>
  </si>
  <si>
    <t>COBOS, Anna</t>
  </si>
  <si>
    <t>COLOMER, Ana</t>
  </si>
  <si>
    <t>DANCIU, Diana</t>
  </si>
  <si>
    <t>GASPARIN, Ariadna</t>
  </si>
  <si>
    <t>GONZÁLEZ, Ariadna</t>
  </si>
  <si>
    <t>GUERRA, Nuria</t>
  </si>
  <si>
    <t>GUERRI, Karen</t>
  </si>
  <si>
    <t>JURADO, Patricia</t>
  </si>
  <si>
    <t>LÓPEZ, Alba</t>
  </si>
  <si>
    <t>LÓPEZ, Paula</t>
  </si>
  <si>
    <t>LUIS, Mayra</t>
  </si>
  <si>
    <t>LUIS, Sofia</t>
  </si>
  <si>
    <t>MARTINEZ, Cristina</t>
  </si>
  <si>
    <t>MEDINA, Romina</t>
  </si>
  <si>
    <t>NAVARRO, Andrea</t>
  </si>
  <si>
    <t>ORTEGA, Nerea</t>
  </si>
  <si>
    <t>PASCA, Andrea</t>
  </si>
  <si>
    <t>PAUN, Ana Maria</t>
  </si>
  <si>
    <t>POMARES, Raquel</t>
  </si>
  <si>
    <t>REVERTE, Elisabeth</t>
  </si>
  <si>
    <t>RIDROSA, Maria</t>
  </si>
  <si>
    <t>RODRIGUEZ, Gemma</t>
  </si>
  <si>
    <t>RODRIGUEZ, Sandra</t>
  </si>
  <si>
    <t>ROPERO, Natalia</t>
  </si>
  <si>
    <t>SERRANO, Isabel</t>
  </si>
  <si>
    <t>TIBARI, Nuria</t>
  </si>
  <si>
    <t>TIBARI, Wided</t>
  </si>
  <si>
    <t>TOMEY, Melissa</t>
  </si>
  <si>
    <t>CATEGORIA JUNIOR MASCULINO</t>
  </si>
  <si>
    <t>ACCENSI, David</t>
  </si>
  <si>
    <t>FOGHIS, Raul</t>
  </si>
  <si>
    <t>JURCA, Raul</t>
  </si>
  <si>
    <t>LLORENTE, José</t>
  </si>
  <si>
    <t>PAUN, Cristian</t>
  </si>
  <si>
    <t>CATEGORIA SENIOR FEMENINO</t>
  </si>
  <si>
    <t>BARQUILLA, Paola</t>
  </si>
  <si>
    <t>COBOS, Esther</t>
  </si>
  <si>
    <t>CORO, Mª Isabel</t>
  </si>
  <si>
    <t>DIAZ, Cristina</t>
  </si>
  <si>
    <t>DIEZ, Mª Victoria</t>
  </si>
  <si>
    <t>ESTEVE, Estefania</t>
  </si>
  <si>
    <t>ESTRADA, Judith</t>
  </si>
  <si>
    <t>FALCÓ, Rosa</t>
  </si>
  <si>
    <t>FONOLLOSA, Andrea</t>
  </si>
  <si>
    <t>GARCIA, Thais</t>
  </si>
  <si>
    <t>GONZÁLEZ, Meritxell</t>
  </si>
  <si>
    <t>GRANADOS, Cristina</t>
  </si>
  <si>
    <t>MACIAS, Emilce</t>
  </si>
  <si>
    <t>MEDINA, Camila</t>
  </si>
  <si>
    <t>MOLINA, Marina</t>
  </si>
  <si>
    <t>MUÑOZ, Gemma</t>
  </si>
  <si>
    <t>RAMIREZ, Maria</t>
  </si>
  <si>
    <t>RODRIGUEZ, Mª Carmen</t>
  </si>
  <si>
    <t>RODRIGUEZ, Meritxell</t>
  </si>
  <si>
    <t>ROSALES, Cristina</t>
  </si>
  <si>
    <t>SANCHEZ, Eva</t>
  </si>
  <si>
    <t>SUECA, Saray</t>
  </si>
  <si>
    <t>VILLAESCUSA, Judith</t>
  </si>
  <si>
    <t>ZAFRA, Anna</t>
  </si>
  <si>
    <t>CATEGORIA SENIOR MASCULINO</t>
  </si>
  <si>
    <t>ROMÁN, Joan Dídac</t>
  </si>
  <si>
    <t>PEREZ, Alberto</t>
  </si>
  <si>
    <t xml:space="preserve">CATEGORIA PAREJAS JUNIOR </t>
  </si>
  <si>
    <t>AGRAMUNT, Kiara - ACCENSI, David</t>
  </si>
  <si>
    <t>COBOS, Anna - ORTEGA, Nerea</t>
  </si>
  <si>
    <t>LÓPEZ, Paula - MEDINA, Romina</t>
  </si>
  <si>
    <t>LUIS, Mayra - DANCIU, Diana</t>
  </si>
  <si>
    <t>PASCA, Andrea - LUIS, Sofia</t>
  </si>
  <si>
    <t>PAUN, Ana Maria - BUDAN, Denisa</t>
  </si>
  <si>
    <t>RIDROSA, Maria - COLOMER, Anna</t>
  </si>
  <si>
    <t>RODRIGUEZ, Gemma - GASPARIN, Ariadna</t>
  </si>
  <si>
    <t>RODRIGUEZ, Meritxell - NAVARRO, Andrea</t>
  </si>
  <si>
    <t>RODRIGUEZ, Sandra - GUERRA, Nuria</t>
  </si>
  <si>
    <t>SUECA, Raquel - TOMEY, Selena</t>
  </si>
  <si>
    <t>TIBARI, Wided - REVERTE, Elisabeth</t>
  </si>
  <si>
    <t>ZAFRA, Anna - MARTINEZ, Cristina</t>
  </si>
  <si>
    <t xml:space="preserve">CATEGORIA PAREJAS SENIOR </t>
  </si>
  <si>
    <t>CAÑAGUERAL, Anaïs - PEREZ, Alberto</t>
  </si>
  <si>
    <t>GONZALEZ, Meritxell - RODRIGUEZ, Mª Carmen</t>
  </si>
  <si>
    <t>MUÑOZ, Gemma - FONOLLOSA, Andrea</t>
  </si>
  <si>
    <t>ROMAN, Dídac - ESTEVE, Estefania</t>
  </si>
  <si>
    <t>SANS, Pere - SANCHEZ, Eva</t>
  </si>
  <si>
    <t>SUECA, Saray - ESTRADA, Judith</t>
  </si>
  <si>
    <t xml:space="preserve">EQUIPOS CATEGORIA JUNIOR </t>
  </si>
  <si>
    <t xml:space="preserve">NOMBRE </t>
  </si>
  <si>
    <t>BLANES "A"</t>
  </si>
  <si>
    <t>ELS ALFACS "A"</t>
  </si>
  <si>
    <t>LA VIE D'ULLDECONA "A"</t>
  </si>
  <si>
    <t>L'HOSPITALET "A"</t>
  </si>
  <si>
    <t>BLANES "B"</t>
  </si>
  <si>
    <t>ELS ALFACS "B"</t>
  </si>
  <si>
    <t>LA VIE D'ULLDECONA "B"</t>
  </si>
  <si>
    <t>L'HOSPITALET "B"</t>
  </si>
  <si>
    <t xml:space="preserve">EQUIPOS CATEGORIA SENIOR </t>
  </si>
  <si>
    <t xml:space="preserve">GRUPOS CATEGORIA JUNIOR </t>
  </si>
  <si>
    <t>NOMBRE</t>
  </si>
  <si>
    <t xml:space="preserve">GRUPOS CATEGORIA SENIOR </t>
  </si>
  <si>
    <t>PUNTOS</t>
  </si>
  <si>
    <t>COPA</t>
  </si>
  <si>
    <t xml:space="preserve">COPA </t>
  </si>
  <si>
    <t>JOSE LLORENTE</t>
  </si>
  <si>
    <t>CATEGORIAPAREJAS JUNIOR</t>
  </si>
  <si>
    <t>CATEGORIA PAREJAS SENIOR</t>
  </si>
  <si>
    <t>CATEGORIA EQUIPOS JUNIOR</t>
  </si>
  <si>
    <t>CATEGORIA EQUIPOS SENIOR</t>
  </si>
  <si>
    <t>CATEGORIA GRUPOS JUNIOR</t>
  </si>
  <si>
    <t>CATEGORIA GRUPOS SENIOR</t>
  </si>
  <si>
    <t>BLANES B</t>
  </si>
  <si>
    <t>CRISTINA DIAZ</t>
  </si>
  <si>
    <t>EMILCE MACIAS</t>
  </si>
  <si>
    <t>PAULA - ROMINA</t>
  </si>
  <si>
    <t>RANKING CLUBS 2010</t>
  </si>
  <si>
    <t>NOMBRE DEL CLUB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</si>
</sst>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0" fontId="4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3" fillId="34" borderId="13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6" fillId="35" borderId="10" xfId="0" applyFont="1" applyFill="1" applyBorder="1" applyAlignment="1">
      <alignment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36" borderId="14" xfId="0" applyNumberFormat="1" applyFont="1" applyFill="1" applyBorder="1" applyAlignment="1">
      <alignment horizontal="center"/>
    </xf>
    <xf numFmtId="164" fontId="6" fillId="36" borderId="15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164" fontId="3" fillId="37" borderId="14" xfId="0" applyNumberFormat="1" applyFont="1" applyFill="1" applyBorder="1" applyAlignment="1">
      <alignment horizontal="center"/>
    </xf>
    <xf numFmtId="164" fontId="3" fillId="37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64" fontId="6" fillId="35" borderId="14" xfId="0" applyNumberFormat="1" applyFont="1" applyFill="1" applyBorder="1" applyAlignment="1">
      <alignment horizontal="center"/>
    </xf>
    <xf numFmtId="164" fontId="6" fillId="35" borderId="15" xfId="0" applyNumberFormat="1" applyFont="1" applyFill="1" applyBorder="1" applyAlignment="1">
      <alignment horizontal="center"/>
    </xf>
    <xf numFmtId="164" fontId="3" fillId="35" borderId="14" xfId="0" applyNumberFormat="1" applyFont="1" applyFill="1" applyBorder="1" applyAlignment="1">
      <alignment horizontal="center"/>
    </xf>
    <xf numFmtId="164" fontId="3" fillId="35" borderId="15" xfId="0" applyNumberFormat="1" applyFont="1" applyFill="1" applyBorder="1" applyAlignment="1">
      <alignment horizontal="center"/>
    </xf>
    <xf numFmtId="164" fontId="6" fillId="37" borderId="14" xfId="0" applyNumberFormat="1" applyFont="1" applyFill="1" applyBorder="1" applyAlignment="1">
      <alignment horizontal="center"/>
    </xf>
    <xf numFmtId="164" fontId="6" fillId="37" borderId="15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2" fillId="34" borderId="0" xfId="0" applyFont="1" applyFill="1" applyAlignment="1">
      <alignment/>
    </xf>
    <xf numFmtId="164" fontId="42" fillId="34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161925</xdr:rowOff>
    </xdr:from>
    <xdr:to>
      <xdr:col>11</xdr:col>
      <xdr:colOff>0</xdr:colOff>
      <xdr:row>3</xdr:row>
      <xdr:rowOff>104775</xdr:rowOff>
    </xdr:to>
    <xdr:pic>
      <xdr:nvPicPr>
        <xdr:cNvPr id="1" name="Picture 3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6192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workbookViewId="0" topLeftCell="A82">
      <selection activeCell="E96" sqref="E96"/>
    </sheetView>
  </sheetViews>
  <sheetFormatPr defaultColWidth="11.421875" defaultRowHeight="15"/>
  <cols>
    <col min="1" max="1" width="20.00390625" style="0" customWidth="1"/>
  </cols>
  <sheetData>
    <row r="1" spans="1:11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thickBot="1">
      <c r="A2" s="47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8.75" thickBot="1">
      <c r="A3" s="47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6.5" thickBot="1">
      <c r="A4" s="1"/>
      <c r="B4" s="1"/>
      <c r="C4" s="1"/>
      <c r="D4" s="1"/>
      <c r="E4" s="1"/>
      <c r="F4" s="1"/>
      <c r="G4" s="1"/>
      <c r="H4" s="1"/>
      <c r="I4" s="3"/>
      <c r="J4" s="1"/>
      <c r="K4" s="2"/>
    </row>
    <row r="5" spans="1:11" ht="15.75" thickBot="1">
      <c r="A5" s="50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2"/>
    </row>
    <row r="6" ht="15.75" thickBot="1"/>
    <row r="7" spans="1:11" ht="16.5" thickBot="1">
      <c r="A7" s="36" t="s">
        <v>75</v>
      </c>
      <c r="B7" s="37"/>
      <c r="C7" s="37"/>
      <c r="D7" s="38"/>
      <c r="E7" s="1"/>
      <c r="F7" s="1"/>
      <c r="G7" s="1"/>
      <c r="H7" s="1"/>
      <c r="I7" s="1"/>
      <c r="J7" s="1"/>
      <c r="K7" s="2"/>
    </row>
    <row r="9" spans="1:12" ht="15">
      <c r="A9" s="4" t="s">
        <v>1</v>
      </c>
      <c r="B9" s="4"/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8</v>
      </c>
    </row>
    <row r="10" spans="1:12" ht="15">
      <c r="A10" s="5" t="s">
        <v>56</v>
      </c>
      <c r="B10" s="5" t="s">
        <v>11</v>
      </c>
      <c r="C10" s="5">
        <v>4.3</v>
      </c>
      <c r="D10" s="5">
        <v>4</v>
      </c>
      <c r="E10" s="5">
        <v>4.3</v>
      </c>
      <c r="F10" s="5"/>
      <c r="G10" s="5"/>
      <c r="H10" s="5">
        <f>C10+D10+E10</f>
        <v>12.600000000000001</v>
      </c>
      <c r="I10" s="28">
        <f>H10+H11</f>
        <v>24.9</v>
      </c>
      <c r="J10" s="45">
        <f>I10/3</f>
        <v>8.299999999999999</v>
      </c>
      <c r="K10" s="30">
        <v>0.6</v>
      </c>
      <c r="L10" s="43">
        <f>J10-K10</f>
        <v>7.699999999999999</v>
      </c>
    </row>
    <row r="11" spans="1:12" ht="15">
      <c r="A11" s="6" t="s">
        <v>13</v>
      </c>
      <c r="B11" s="5" t="s">
        <v>12</v>
      </c>
      <c r="C11" s="5">
        <v>4.2</v>
      </c>
      <c r="D11" s="5">
        <v>4</v>
      </c>
      <c r="E11" s="5">
        <v>4.1</v>
      </c>
      <c r="F11" s="5"/>
      <c r="G11" s="5"/>
      <c r="H11" s="5">
        <f>C11+D11+E11</f>
        <v>12.299999999999999</v>
      </c>
      <c r="I11" s="29"/>
      <c r="J11" s="46"/>
      <c r="K11" s="31"/>
      <c r="L11" s="44"/>
    </row>
    <row r="12" spans="1:12" ht="15">
      <c r="A12" s="5" t="s">
        <v>41</v>
      </c>
      <c r="B12" s="5" t="s">
        <v>11</v>
      </c>
      <c r="C12" s="5">
        <v>3.1</v>
      </c>
      <c r="D12" s="5">
        <v>3.5</v>
      </c>
      <c r="E12" s="5">
        <v>3</v>
      </c>
      <c r="F12" s="5"/>
      <c r="G12" s="5"/>
      <c r="H12" s="5">
        <f aca="true" t="shared" si="0" ref="H12:H61">C12+D12+E12</f>
        <v>9.6</v>
      </c>
      <c r="I12" s="28">
        <f>H12+H13</f>
        <v>18.799999999999997</v>
      </c>
      <c r="J12" s="45">
        <f>I12/3</f>
        <v>6.266666666666666</v>
      </c>
      <c r="K12" s="30">
        <v>0.2</v>
      </c>
      <c r="L12" s="43">
        <f>J12-K12</f>
        <v>6.0666666666666655</v>
      </c>
    </row>
    <row r="13" spans="1:12" ht="15">
      <c r="A13" s="6" t="s">
        <v>19</v>
      </c>
      <c r="B13" s="5" t="s">
        <v>12</v>
      </c>
      <c r="C13" s="5">
        <v>3</v>
      </c>
      <c r="D13" s="5">
        <v>3.4</v>
      </c>
      <c r="E13" s="5">
        <v>2.8</v>
      </c>
      <c r="F13" s="5"/>
      <c r="G13" s="5"/>
      <c r="H13" s="5">
        <f t="shared" si="0"/>
        <v>9.2</v>
      </c>
      <c r="I13" s="29"/>
      <c r="J13" s="46"/>
      <c r="K13" s="31"/>
      <c r="L13" s="44"/>
    </row>
    <row r="14" spans="1:12" ht="15">
      <c r="A14" s="5" t="s">
        <v>51</v>
      </c>
      <c r="B14" s="5" t="s">
        <v>11</v>
      </c>
      <c r="C14" s="5">
        <v>3.3</v>
      </c>
      <c r="D14" s="5">
        <v>3.8</v>
      </c>
      <c r="E14" s="5">
        <v>3.2</v>
      </c>
      <c r="F14" s="5"/>
      <c r="G14" s="5"/>
      <c r="H14" s="5">
        <f t="shared" si="0"/>
        <v>10.3</v>
      </c>
      <c r="I14" s="28">
        <f>H14+H15</f>
        <v>20.200000000000003</v>
      </c>
      <c r="J14" s="45">
        <f>I14/3</f>
        <v>6.733333333333334</v>
      </c>
      <c r="K14" s="30">
        <v>0.4</v>
      </c>
      <c r="L14" s="43">
        <f>J14-K14</f>
        <v>6.333333333333334</v>
      </c>
    </row>
    <row r="15" spans="1:12" ht="15">
      <c r="A15" s="6" t="s">
        <v>18</v>
      </c>
      <c r="B15" s="5" t="s">
        <v>12</v>
      </c>
      <c r="C15" s="5">
        <v>3.2</v>
      </c>
      <c r="D15" s="5">
        <v>3.7</v>
      </c>
      <c r="E15" s="5">
        <v>3</v>
      </c>
      <c r="F15" s="5"/>
      <c r="G15" s="5"/>
      <c r="H15" s="5">
        <f t="shared" si="0"/>
        <v>9.9</v>
      </c>
      <c r="I15" s="29"/>
      <c r="J15" s="46"/>
      <c r="K15" s="31"/>
      <c r="L15" s="44"/>
    </row>
    <row r="16" spans="1:12" ht="15">
      <c r="A16" s="5" t="s">
        <v>27</v>
      </c>
      <c r="B16" s="5" t="s">
        <v>11</v>
      </c>
      <c r="C16" s="5">
        <v>3.2</v>
      </c>
      <c r="D16" s="5">
        <v>3.9</v>
      </c>
      <c r="E16" s="5">
        <v>2.8</v>
      </c>
      <c r="F16" s="5"/>
      <c r="G16" s="5"/>
      <c r="H16" s="5">
        <f t="shared" si="0"/>
        <v>9.899999999999999</v>
      </c>
      <c r="I16" s="28">
        <f>H16+H17</f>
        <v>19.599999999999998</v>
      </c>
      <c r="J16" s="45">
        <f>I16/3</f>
        <v>6.533333333333332</v>
      </c>
      <c r="K16" s="30">
        <v>0.2</v>
      </c>
      <c r="L16" s="43">
        <f>J16-K16</f>
        <v>6.333333333333332</v>
      </c>
    </row>
    <row r="17" spans="1:12" ht="15">
      <c r="A17" s="6" t="s">
        <v>18</v>
      </c>
      <c r="B17" s="5" t="s">
        <v>12</v>
      </c>
      <c r="C17" s="5">
        <v>3</v>
      </c>
      <c r="D17" s="5">
        <v>3.9</v>
      </c>
      <c r="E17" s="5">
        <v>2.8</v>
      </c>
      <c r="F17" s="5"/>
      <c r="G17" s="5"/>
      <c r="H17" s="5">
        <f t="shared" si="0"/>
        <v>9.7</v>
      </c>
      <c r="I17" s="29"/>
      <c r="J17" s="46"/>
      <c r="K17" s="31"/>
      <c r="L17" s="44"/>
    </row>
    <row r="18" spans="1:12" ht="15">
      <c r="A18" s="5" t="s">
        <v>29</v>
      </c>
      <c r="B18" s="5" t="s">
        <v>11</v>
      </c>
      <c r="C18" s="5">
        <v>2.6</v>
      </c>
      <c r="D18" s="5">
        <v>3.1</v>
      </c>
      <c r="E18" s="5">
        <v>2.5</v>
      </c>
      <c r="F18" s="5"/>
      <c r="G18" s="5"/>
      <c r="H18" s="5">
        <f t="shared" si="0"/>
        <v>8.2</v>
      </c>
      <c r="I18" s="28">
        <f>H18+H19</f>
        <v>16.2</v>
      </c>
      <c r="J18" s="45">
        <f>I18/3</f>
        <v>5.3999999999999995</v>
      </c>
      <c r="K18" s="30">
        <v>0.4</v>
      </c>
      <c r="L18" s="43">
        <f>J18-K18</f>
        <v>4.999999999999999</v>
      </c>
    </row>
    <row r="19" spans="1:12" ht="15">
      <c r="A19" s="6" t="s">
        <v>15</v>
      </c>
      <c r="B19" s="5" t="s">
        <v>12</v>
      </c>
      <c r="C19" s="5">
        <v>2.5</v>
      </c>
      <c r="D19" s="5">
        <v>3</v>
      </c>
      <c r="E19" s="5">
        <v>2.5</v>
      </c>
      <c r="F19" s="5"/>
      <c r="G19" s="5"/>
      <c r="H19" s="5">
        <f t="shared" si="0"/>
        <v>8</v>
      </c>
      <c r="I19" s="29"/>
      <c r="J19" s="46"/>
      <c r="K19" s="31"/>
      <c r="L19" s="44"/>
    </row>
    <row r="20" spans="1:12" ht="15">
      <c r="A20" s="5" t="s">
        <v>42</v>
      </c>
      <c r="B20" s="5" t="s">
        <v>11</v>
      </c>
      <c r="C20" s="5">
        <v>3.4</v>
      </c>
      <c r="D20" s="5">
        <v>3.9</v>
      </c>
      <c r="E20" s="5">
        <v>3.4</v>
      </c>
      <c r="F20" s="5"/>
      <c r="G20" s="5"/>
      <c r="H20" s="5">
        <f t="shared" si="0"/>
        <v>10.7</v>
      </c>
      <c r="I20" s="28">
        <f>H20+H21</f>
        <v>21.099999999999998</v>
      </c>
      <c r="J20" s="45">
        <f>I20/3</f>
        <v>7.033333333333332</v>
      </c>
      <c r="K20" s="30">
        <v>0.2</v>
      </c>
      <c r="L20" s="43">
        <f>J20-K20</f>
        <v>6.833333333333332</v>
      </c>
    </row>
    <row r="21" spans="1:12" ht="15">
      <c r="A21" s="6" t="s">
        <v>19</v>
      </c>
      <c r="B21" s="5" t="s">
        <v>12</v>
      </c>
      <c r="C21" s="5">
        <v>3.4</v>
      </c>
      <c r="D21" s="5">
        <v>3.8</v>
      </c>
      <c r="E21" s="5">
        <v>3.2</v>
      </c>
      <c r="F21" s="5"/>
      <c r="G21" s="5"/>
      <c r="H21" s="5">
        <f t="shared" si="0"/>
        <v>10.399999999999999</v>
      </c>
      <c r="I21" s="29"/>
      <c r="J21" s="46"/>
      <c r="K21" s="31"/>
      <c r="L21" s="44"/>
    </row>
    <row r="22" spans="1:12" ht="15">
      <c r="A22" s="5" t="s">
        <v>58</v>
      </c>
      <c r="B22" s="5" t="s">
        <v>11</v>
      </c>
      <c r="C22" s="5">
        <v>3.8</v>
      </c>
      <c r="D22" s="5">
        <v>3.9</v>
      </c>
      <c r="E22" s="5">
        <v>3.1</v>
      </c>
      <c r="F22" s="5"/>
      <c r="G22" s="5"/>
      <c r="H22" s="5">
        <f t="shared" si="0"/>
        <v>10.799999999999999</v>
      </c>
      <c r="I22" s="28">
        <f>H22+H23</f>
        <v>21.5</v>
      </c>
      <c r="J22" s="45">
        <f>I22/3</f>
        <v>7.166666666666667</v>
      </c>
      <c r="K22" s="30">
        <v>0.2</v>
      </c>
      <c r="L22" s="43">
        <f>J22-K22</f>
        <v>6.966666666666667</v>
      </c>
    </row>
    <row r="23" spans="1:12" ht="15">
      <c r="A23" s="6" t="s">
        <v>19</v>
      </c>
      <c r="B23" s="5" t="s">
        <v>12</v>
      </c>
      <c r="C23" s="5">
        <v>3.7</v>
      </c>
      <c r="D23" s="5">
        <v>3.9</v>
      </c>
      <c r="E23" s="5">
        <v>3.1</v>
      </c>
      <c r="F23" s="5"/>
      <c r="G23" s="5"/>
      <c r="H23" s="5">
        <f t="shared" si="0"/>
        <v>10.7</v>
      </c>
      <c r="I23" s="29"/>
      <c r="J23" s="46"/>
      <c r="K23" s="31"/>
      <c r="L23" s="44"/>
    </row>
    <row r="24" spans="1:12" ht="15">
      <c r="A24" s="5" t="s">
        <v>49</v>
      </c>
      <c r="B24" s="5" t="s">
        <v>11</v>
      </c>
      <c r="C24" s="5">
        <v>2.4</v>
      </c>
      <c r="D24" s="5">
        <v>2.9</v>
      </c>
      <c r="E24" s="5">
        <v>2.9</v>
      </c>
      <c r="F24" s="5"/>
      <c r="G24" s="5"/>
      <c r="H24" s="5">
        <f t="shared" si="0"/>
        <v>8.2</v>
      </c>
      <c r="I24" s="28">
        <f>H24+H25</f>
        <v>16.2</v>
      </c>
      <c r="J24" s="45">
        <f>I24/3</f>
        <v>5.3999999999999995</v>
      </c>
      <c r="K24" s="30">
        <v>0.6</v>
      </c>
      <c r="L24" s="43">
        <f>J24-K24</f>
        <v>4.8</v>
      </c>
    </row>
    <row r="25" spans="1:12" ht="15">
      <c r="A25" s="6" t="s">
        <v>20</v>
      </c>
      <c r="B25" s="5" t="s">
        <v>12</v>
      </c>
      <c r="C25" s="5">
        <v>2.3</v>
      </c>
      <c r="D25" s="5">
        <v>2.8</v>
      </c>
      <c r="E25" s="5">
        <v>2.9</v>
      </c>
      <c r="F25" s="5"/>
      <c r="G25" s="5"/>
      <c r="H25" s="5">
        <f t="shared" si="0"/>
        <v>8</v>
      </c>
      <c r="I25" s="29"/>
      <c r="J25" s="46"/>
      <c r="K25" s="31"/>
      <c r="L25" s="44"/>
    </row>
    <row r="26" spans="1:12" ht="15">
      <c r="A26" s="5" t="s">
        <v>52</v>
      </c>
      <c r="B26" s="5" t="s">
        <v>11</v>
      </c>
      <c r="C26" s="5">
        <v>2.9</v>
      </c>
      <c r="D26" s="5">
        <v>2.8</v>
      </c>
      <c r="E26" s="5">
        <v>3</v>
      </c>
      <c r="F26" s="5"/>
      <c r="G26" s="5"/>
      <c r="H26" s="5">
        <f t="shared" si="0"/>
        <v>8.7</v>
      </c>
      <c r="I26" s="28">
        <f>H26+H27</f>
        <v>17.2</v>
      </c>
      <c r="J26" s="45">
        <f>I26/3</f>
        <v>5.733333333333333</v>
      </c>
      <c r="K26" s="30">
        <v>0.2</v>
      </c>
      <c r="L26" s="43">
        <f>J26-K26</f>
        <v>5.533333333333333</v>
      </c>
    </row>
    <row r="27" spans="1:12" ht="15">
      <c r="A27" s="6" t="s">
        <v>13</v>
      </c>
      <c r="B27" s="5" t="s">
        <v>12</v>
      </c>
      <c r="C27" s="5">
        <v>2.8</v>
      </c>
      <c r="D27" s="5">
        <v>2.7</v>
      </c>
      <c r="E27" s="5">
        <v>3</v>
      </c>
      <c r="F27" s="5"/>
      <c r="G27" s="5"/>
      <c r="H27" s="5">
        <f t="shared" si="0"/>
        <v>8.5</v>
      </c>
      <c r="I27" s="29"/>
      <c r="J27" s="46"/>
      <c r="K27" s="31"/>
      <c r="L27" s="44"/>
    </row>
    <row r="28" spans="1:12" ht="15">
      <c r="A28" s="5" t="s">
        <v>53</v>
      </c>
      <c r="B28" s="5" t="s">
        <v>11</v>
      </c>
      <c r="C28" s="5">
        <v>4.7</v>
      </c>
      <c r="D28" s="5">
        <v>5.2</v>
      </c>
      <c r="E28" s="5">
        <v>4.8</v>
      </c>
      <c r="F28" s="5"/>
      <c r="G28" s="5"/>
      <c r="H28" s="5">
        <f t="shared" si="0"/>
        <v>14.7</v>
      </c>
      <c r="I28" s="28">
        <f>H28+H29</f>
        <v>29.3</v>
      </c>
      <c r="J28" s="45">
        <f>I28/3</f>
        <v>9.766666666666667</v>
      </c>
      <c r="K28" s="30">
        <v>0.2</v>
      </c>
      <c r="L28" s="43">
        <f>J28-K28</f>
        <v>9.566666666666668</v>
      </c>
    </row>
    <row r="29" spans="1:12" ht="15">
      <c r="A29" s="6" t="s">
        <v>18</v>
      </c>
      <c r="B29" s="5" t="s">
        <v>12</v>
      </c>
      <c r="C29" s="5">
        <v>4.6</v>
      </c>
      <c r="D29" s="5">
        <v>5.2</v>
      </c>
      <c r="E29" s="5">
        <v>4.8</v>
      </c>
      <c r="F29" s="5"/>
      <c r="G29" s="5"/>
      <c r="H29" s="5">
        <f t="shared" si="0"/>
        <v>14.600000000000001</v>
      </c>
      <c r="I29" s="29"/>
      <c r="J29" s="46"/>
      <c r="K29" s="31"/>
      <c r="L29" s="44"/>
    </row>
    <row r="30" spans="1:12" ht="15">
      <c r="A30" s="5" t="s">
        <v>76</v>
      </c>
      <c r="B30" s="5" t="s">
        <v>11</v>
      </c>
      <c r="C30" s="5">
        <v>2.4</v>
      </c>
      <c r="D30" s="5">
        <v>2.3</v>
      </c>
      <c r="E30" s="5">
        <v>2.3</v>
      </c>
      <c r="F30" s="5"/>
      <c r="G30" s="5"/>
      <c r="H30" s="5">
        <f t="shared" si="0"/>
        <v>6.999999999999999</v>
      </c>
      <c r="I30" s="28">
        <f>H30+H31</f>
        <v>14.099999999999998</v>
      </c>
      <c r="J30" s="45">
        <f>I30/3</f>
        <v>4.699999999999999</v>
      </c>
      <c r="K30" s="30">
        <v>0.8</v>
      </c>
      <c r="L30" s="43">
        <f>J30-K30</f>
        <v>3.8999999999999995</v>
      </c>
    </row>
    <row r="31" spans="1:12" ht="15">
      <c r="A31" s="6" t="s">
        <v>20</v>
      </c>
      <c r="B31" s="5" t="s">
        <v>12</v>
      </c>
      <c r="C31" s="5">
        <v>2.4</v>
      </c>
      <c r="D31" s="5">
        <v>2.4</v>
      </c>
      <c r="E31" s="5">
        <v>2.3</v>
      </c>
      <c r="F31" s="5"/>
      <c r="G31" s="5"/>
      <c r="H31" s="5">
        <f t="shared" si="0"/>
        <v>7.1</v>
      </c>
      <c r="I31" s="29"/>
      <c r="J31" s="46"/>
      <c r="K31" s="31"/>
      <c r="L31" s="44"/>
    </row>
    <row r="32" spans="1:12" ht="15">
      <c r="A32" s="5" t="s">
        <v>77</v>
      </c>
      <c r="B32" s="5" t="s">
        <v>11</v>
      </c>
      <c r="C32" s="5">
        <v>3.2</v>
      </c>
      <c r="D32" s="5">
        <v>3</v>
      </c>
      <c r="E32" s="5">
        <v>2.5</v>
      </c>
      <c r="F32" s="5"/>
      <c r="G32" s="5"/>
      <c r="H32" s="5">
        <f t="shared" si="0"/>
        <v>8.7</v>
      </c>
      <c r="I32" s="28">
        <f>H32+H33</f>
        <v>17.099999999999998</v>
      </c>
      <c r="J32" s="45">
        <f>I32/3</f>
        <v>5.699999999999999</v>
      </c>
      <c r="K32" s="30">
        <v>0.8</v>
      </c>
      <c r="L32" s="43">
        <f>J32-K32</f>
        <v>4.8999999999999995</v>
      </c>
    </row>
    <row r="33" spans="1:12" ht="15">
      <c r="A33" s="6" t="s">
        <v>20</v>
      </c>
      <c r="B33" s="5" t="s">
        <v>12</v>
      </c>
      <c r="C33" s="5">
        <v>3.1</v>
      </c>
      <c r="D33" s="5">
        <v>3</v>
      </c>
      <c r="E33" s="5">
        <v>2.3</v>
      </c>
      <c r="F33" s="5"/>
      <c r="G33" s="5"/>
      <c r="H33" s="5">
        <f t="shared" si="0"/>
        <v>8.399999999999999</v>
      </c>
      <c r="I33" s="29"/>
      <c r="J33" s="46"/>
      <c r="K33" s="31"/>
      <c r="L33" s="44"/>
    </row>
    <row r="34" spans="1:12" ht="15">
      <c r="A34" s="5" t="s">
        <v>31</v>
      </c>
      <c r="B34" s="5" t="s">
        <v>11</v>
      </c>
      <c r="C34" s="5">
        <v>2.3</v>
      </c>
      <c r="D34" s="5">
        <v>2.4</v>
      </c>
      <c r="E34" s="5">
        <v>2.5</v>
      </c>
      <c r="F34" s="5"/>
      <c r="G34" s="5"/>
      <c r="H34" s="5">
        <f t="shared" si="0"/>
        <v>7.199999999999999</v>
      </c>
      <c r="I34" s="28">
        <f>H34+H35</f>
        <v>14.299999999999999</v>
      </c>
      <c r="J34" s="45">
        <f>I34/3</f>
        <v>4.766666666666667</v>
      </c>
      <c r="K34" s="30">
        <v>0.2</v>
      </c>
      <c r="L34" s="43">
        <f>J34-K34</f>
        <v>4.566666666666666</v>
      </c>
    </row>
    <row r="35" spans="1:12" ht="15">
      <c r="A35" s="6" t="s">
        <v>15</v>
      </c>
      <c r="B35" s="5" t="s">
        <v>12</v>
      </c>
      <c r="C35" s="5">
        <v>2.3</v>
      </c>
      <c r="D35" s="5">
        <v>2.3</v>
      </c>
      <c r="E35" s="5">
        <v>2.5</v>
      </c>
      <c r="F35" s="5"/>
      <c r="G35" s="5"/>
      <c r="H35" s="5">
        <f t="shared" si="0"/>
        <v>7.1</v>
      </c>
      <c r="I35" s="29"/>
      <c r="J35" s="46"/>
      <c r="K35" s="31"/>
      <c r="L35" s="44"/>
    </row>
    <row r="36" spans="1:12" ht="15">
      <c r="A36" s="5" t="s">
        <v>43</v>
      </c>
      <c r="B36" s="5" t="s">
        <v>11</v>
      </c>
      <c r="C36" s="5">
        <v>3</v>
      </c>
      <c r="D36" s="5">
        <v>2.6</v>
      </c>
      <c r="E36" s="5">
        <v>3.3</v>
      </c>
      <c r="F36" s="5"/>
      <c r="G36" s="5"/>
      <c r="H36" s="5">
        <f t="shared" si="0"/>
        <v>8.899999999999999</v>
      </c>
      <c r="I36" s="28">
        <f>H36+H37</f>
        <v>17.4</v>
      </c>
      <c r="J36" s="45">
        <f>I36/3</f>
        <v>5.8</v>
      </c>
      <c r="K36" s="30">
        <v>0.6</v>
      </c>
      <c r="L36" s="43">
        <f>J36-K36</f>
        <v>5.2</v>
      </c>
    </row>
    <row r="37" spans="1:12" ht="15">
      <c r="A37" s="6" t="s">
        <v>15</v>
      </c>
      <c r="B37" s="5" t="s">
        <v>12</v>
      </c>
      <c r="C37" s="5">
        <v>2.9</v>
      </c>
      <c r="D37" s="5">
        <v>2.5</v>
      </c>
      <c r="E37" s="5">
        <v>3.1</v>
      </c>
      <c r="F37" s="5"/>
      <c r="G37" s="5"/>
      <c r="H37" s="5">
        <f t="shared" si="0"/>
        <v>8.5</v>
      </c>
      <c r="I37" s="29"/>
      <c r="J37" s="46"/>
      <c r="K37" s="31"/>
      <c r="L37" s="44"/>
    </row>
    <row r="38" spans="1:12" ht="15">
      <c r="A38" s="5" t="s">
        <v>32</v>
      </c>
      <c r="B38" s="5" t="s">
        <v>11</v>
      </c>
      <c r="C38" s="5">
        <v>3.2</v>
      </c>
      <c r="D38" s="5">
        <v>3.2</v>
      </c>
      <c r="E38" s="5">
        <v>3.5</v>
      </c>
      <c r="F38" s="5"/>
      <c r="G38" s="5"/>
      <c r="H38" s="5">
        <f t="shared" si="0"/>
        <v>9.9</v>
      </c>
      <c r="I38" s="28">
        <f>H38+H39</f>
        <v>19.6</v>
      </c>
      <c r="J38" s="45">
        <f>I38/3</f>
        <v>6.533333333333334</v>
      </c>
      <c r="K38" s="30">
        <v>0.2</v>
      </c>
      <c r="L38" s="43">
        <f>J38-K38</f>
        <v>6.333333333333334</v>
      </c>
    </row>
    <row r="39" spans="1:12" ht="15">
      <c r="A39" s="6" t="s">
        <v>19</v>
      </c>
      <c r="B39" s="5" t="s">
        <v>12</v>
      </c>
      <c r="C39" s="5">
        <v>3.2</v>
      </c>
      <c r="D39" s="5">
        <v>3.2</v>
      </c>
      <c r="E39" s="5">
        <v>3.3</v>
      </c>
      <c r="F39" s="5"/>
      <c r="G39" s="5"/>
      <c r="H39" s="5">
        <f t="shared" si="0"/>
        <v>9.7</v>
      </c>
      <c r="I39" s="29"/>
      <c r="J39" s="46"/>
      <c r="K39" s="31"/>
      <c r="L39" s="44"/>
    </row>
    <row r="40" spans="1:12" ht="15">
      <c r="A40" s="5" t="s">
        <v>23</v>
      </c>
      <c r="B40" s="5" t="s">
        <v>11</v>
      </c>
      <c r="C40" s="5">
        <v>2.8</v>
      </c>
      <c r="D40" s="5">
        <v>2.6</v>
      </c>
      <c r="E40" s="5">
        <v>2.7</v>
      </c>
      <c r="F40" s="5"/>
      <c r="G40" s="5"/>
      <c r="H40" s="5">
        <f t="shared" si="0"/>
        <v>8.100000000000001</v>
      </c>
      <c r="I40" s="28">
        <f>H40+H41</f>
        <v>15.900000000000002</v>
      </c>
      <c r="J40" s="45">
        <f>I40/3</f>
        <v>5.300000000000001</v>
      </c>
      <c r="K40" s="30">
        <v>0.4</v>
      </c>
      <c r="L40" s="43">
        <f>J40-K40</f>
        <v>4.9</v>
      </c>
    </row>
    <row r="41" spans="1:12" ht="15">
      <c r="A41" s="6" t="s">
        <v>20</v>
      </c>
      <c r="B41" s="5" t="s">
        <v>12</v>
      </c>
      <c r="C41" s="5">
        <v>2.6</v>
      </c>
      <c r="D41" s="5">
        <v>2.5</v>
      </c>
      <c r="E41" s="5">
        <v>2.7</v>
      </c>
      <c r="F41" s="5"/>
      <c r="G41" s="5"/>
      <c r="H41" s="5">
        <f t="shared" si="0"/>
        <v>7.8</v>
      </c>
      <c r="I41" s="29"/>
      <c r="J41" s="46"/>
      <c r="K41" s="31"/>
      <c r="L41" s="44"/>
    </row>
    <row r="42" spans="1:12" ht="15">
      <c r="A42" s="5" t="s">
        <v>24</v>
      </c>
      <c r="B42" s="5" t="s">
        <v>11</v>
      </c>
      <c r="C42" s="5">
        <v>2.1</v>
      </c>
      <c r="D42" s="5">
        <v>2.3</v>
      </c>
      <c r="E42" s="5">
        <v>1.9</v>
      </c>
      <c r="F42" s="5"/>
      <c r="G42" s="5"/>
      <c r="H42" s="5">
        <f t="shared" si="0"/>
        <v>6.300000000000001</v>
      </c>
      <c r="I42" s="28">
        <f>H42+H43</f>
        <v>12.200000000000001</v>
      </c>
      <c r="J42" s="45">
        <f>I42/3</f>
        <v>4.066666666666667</v>
      </c>
      <c r="K42" s="30">
        <v>0.2</v>
      </c>
      <c r="L42" s="43">
        <f>J42-K42</f>
        <v>3.866666666666667</v>
      </c>
    </row>
    <row r="43" spans="1:12" ht="15">
      <c r="A43" s="6" t="s">
        <v>19</v>
      </c>
      <c r="B43" s="5" t="s">
        <v>12</v>
      </c>
      <c r="C43" s="5">
        <v>2</v>
      </c>
      <c r="D43" s="5">
        <v>2.2</v>
      </c>
      <c r="E43" s="5">
        <v>1.7</v>
      </c>
      <c r="F43" s="5"/>
      <c r="G43" s="5"/>
      <c r="H43" s="5">
        <f t="shared" si="0"/>
        <v>5.9</v>
      </c>
      <c r="I43" s="29"/>
      <c r="J43" s="46"/>
      <c r="K43" s="31"/>
      <c r="L43" s="44"/>
    </row>
    <row r="44" spans="1:12" ht="15">
      <c r="A44" s="5" t="s">
        <v>54</v>
      </c>
      <c r="B44" s="5" t="s">
        <v>11</v>
      </c>
      <c r="C44" s="5">
        <v>4</v>
      </c>
      <c r="D44" s="5">
        <v>4.1</v>
      </c>
      <c r="E44" s="5">
        <v>3.7</v>
      </c>
      <c r="F44" s="5"/>
      <c r="G44" s="5"/>
      <c r="H44" s="5">
        <f t="shared" si="0"/>
        <v>11.8</v>
      </c>
      <c r="I44" s="28">
        <f>H44+H45</f>
        <v>23.200000000000003</v>
      </c>
      <c r="J44" s="45">
        <f>I44/3</f>
        <v>7.733333333333334</v>
      </c>
      <c r="K44" s="30">
        <v>0.2</v>
      </c>
      <c r="L44" s="43">
        <f>J44-K44</f>
        <v>7.533333333333334</v>
      </c>
    </row>
    <row r="45" spans="1:12" ht="15">
      <c r="A45" s="6" t="s">
        <v>18</v>
      </c>
      <c r="B45" s="5" t="s">
        <v>12</v>
      </c>
      <c r="C45" s="5">
        <v>3.9</v>
      </c>
      <c r="D45" s="5">
        <v>4</v>
      </c>
      <c r="E45" s="5">
        <v>3.5</v>
      </c>
      <c r="F45" s="5"/>
      <c r="G45" s="5"/>
      <c r="H45" s="5">
        <f t="shared" si="0"/>
        <v>11.4</v>
      </c>
      <c r="I45" s="29"/>
      <c r="J45" s="46"/>
      <c r="K45" s="31"/>
      <c r="L45" s="44"/>
    </row>
    <row r="46" spans="1:12" ht="15">
      <c r="A46" s="5" t="s">
        <v>34</v>
      </c>
      <c r="B46" s="5" t="s">
        <v>11</v>
      </c>
      <c r="C46" s="5">
        <v>3.2</v>
      </c>
      <c r="D46" s="5">
        <v>2.6</v>
      </c>
      <c r="E46" s="5">
        <v>3.2</v>
      </c>
      <c r="F46" s="5"/>
      <c r="G46" s="5"/>
      <c r="H46" s="5">
        <f t="shared" si="0"/>
        <v>9</v>
      </c>
      <c r="I46" s="28">
        <f>H46+H47</f>
        <v>17.8</v>
      </c>
      <c r="J46" s="45">
        <f>I46/3</f>
        <v>5.933333333333334</v>
      </c>
      <c r="K46" s="30">
        <v>0</v>
      </c>
      <c r="L46" s="43">
        <f>J46-K46</f>
        <v>5.933333333333334</v>
      </c>
    </row>
    <row r="47" spans="1:12" ht="15">
      <c r="A47" s="6" t="s">
        <v>15</v>
      </c>
      <c r="B47" s="5" t="s">
        <v>12</v>
      </c>
      <c r="C47" s="5">
        <v>3.1</v>
      </c>
      <c r="D47" s="5">
        <v>2.5</v>
      </c>
      <c r="E47" s="5">
        <v>3.2</v>
      </c>
      <c r="F47" s="5"/>
      <c r="G47" s="5"/>
      <c r="H47" s="5">
        <f t="shared" si="0"/>
        <v>8.8</v>
      </c>
      <c r="I47" s="29"/>
      <c r="J47" s="46"/>
      <c r="K47" s="31"/>
      <c r="L47" s="44"/>
    </row>
    <row r="48" spans="1:12" ht="15">
      <c r="A48" s="5" t="s">
        <v>35</v>
      </c>
      <c r="B48" s="5" t="s">
        <v>11</v>
      </c>
      <c r="C48" s="5">
        <v>3.3</v>
      </c>
      <c r="D48" s="5">
        <v>2.8</v>
      </c>
      <c r="E48" s="5">
        <v>3</v>
      </c>
      <c r="F48" s="5"/>
      <c r="G48" s="5"/>
      <c r="H48" s="5">
        <f t="shared" si="0"/>
        <v>9.1</v>
      </c>
      <c r="I48" s="28">
        <f>H48+H49</f>
        <v>17.7</v>
      </c>
      <c r="J48" s="45">
        <f>I48/3</f>
        <v>5.8999999999999995</v>
      </c>
      <c r="K48" s="30">
        <v>0</v>
      </c>
      <c r="L48" s="43">
        <f>J48-K48</f>
        <v>5.8999999999999995</v>
      </c>
    </row>
    <row r="49" spans="1:12" ht="15">
      <c r="A49" s="6" t="s">
        <v>15</v>
      </c>
      <c r="B49" s="5" t="s">
        <v>12</v>
      </c>
      <c r="C49" s="5">
        <v>3.1</v>
      </c>
      <c r="D49" s="5">
        <v>2.5</v>
      </c>
      <c r="E49" s="5">
        <v>3</v>
      </c>
      <c r="F49" s="5"/>
      <c r="G49" s="5"/>
      <c r="H49" s="5">
        <f t="shared" si="0"/>
        <v>8.6</v>
      </c>
      <c r="I49" s="29"/>
      <c r="J49" s="46"/>
      <c r="K49" s="31"/>
      <c r="L49" s="44"/>
    </row>
    <row r="50" spans="1:12" ht="15">
      <c r="A50" s="5" t="s">
        <v>60</v>
      </c>
      <c r="B50" s="5" t="s">
        <v>11</v>
      </c>
      <c r="C50" s="5">
        <v>4.4</v>
      </c>
      <c r="D50" s="5">
        <v>4.6</v>
      </c>
      <c r="E50" s="5">
        <v>4.2</v>
      </c>
      <c r="F50" s="5"/>
      <c r="G50" s="5"/>
      <c r="H50" s="5">
        <f t="shared" si="0"/>
        <v>13.2</v>
      </c>
      <c r="I50" s="28">
        <f>H50+H51</f>
        <v>26</v>
      </c>
      <c r="J50" s="45">
        <f>I50/3</f>
        <v>8.666666666666666</v>
      </c>
      <c r="K50" s="30">
        <v>0.2</v>
      </c>
      <c r="L50" s="43">
        <f>J50-K50</f>
        <v>8.466666666666667</v>
      </c>
    </row>
    <row r="51" spans="1:12" ht="15">
      <c r="A51" s="6" t="s">
        <v>18</v>
      </c>
      <c r="B51" s="5" t="s">
        <v>12</v>
      </c>
      <c r="C51" s="5">
        <v>4.3</v>
      </c>
      <c r="D51" s="5">
        <v>4.5</v>
      </c>
      <c r="E51" s="5">
        <v>4</v>
      </c>
      <c r="F51" s="5"/>
      <c r="G51" s="5"/>
      <c r="H51" s="5">
        <f t="shared" si="0"/>
        <v>12.8</v>
      </c>
      <c r="I51" s="29"/>
      <c r="J51" s="46"/>
      <c r="K51" s="31"/>
      <c r="L51" s="44"/>
    </row>
    <row r="52" spans="1:12" ht="15">
      <c r="A52" s="5" t="s">
        <v>61</v>
      </c>
      <c r="B52" s="5" t="s">
        <v>11</v>
      </c>
      <c r="C52" s="5">
        <v>4.3</v>
      </c>
      <c r="D52" s="5">
        <v>3.8</v>
      </c>
      <c r="E52" s="5">
        <v>3.9</v>
      </c>
      <c r="F52" s="5"/>
      <c r="G52" s="5"/>
      <c r="H52" s="5">
        <f t="shared" si="0"/>
        <v>12</v>
      </c>
      <c r="I52" s="28">
        <f>H52+H53</f>
        <v>23.4</v>
      </c>
      <c r="J52" s="45">
        <f>I52/3</f>
        <v>7.8</v>
      </c>
      <c r="K52" s="30">
        <v>1.1</v>
      </c>
      <c r="L52" s="43">
        <f>J52-K52</f>
        <v>6.699999999999999</v>
      </c>
    </row>
    <row r="53" spans="1:12" ht="15">
      <c r="A53" s="6" t="s">
        <v>13</v>
      </c>
      <c r="B53" s="5" t="s">
        <v>12</v>
      </c>
      <c r="C53" s="5">
        <v>4.1</v>
      </c>
      <c r="D53" s="5">
        <v>3.6</v>
      </c>
      <c r="E53" s="5">
        <v>3.7</v>
      </c>
      <c r="F53" s="5"/>
      <c r="G53" s="5"/>
      <c r="H53" s="5">
        <f t="shared" si="0"/>
        <v>11.399999999999999</v>
      </c>
      <c r="I53" s="29"/>
      <c r="J53" s="46"/>
      <c r="K53" s="31"/>
      <c r="L53" s="44"/>
    </row>
    <row r="54" spans="1:12" ht="15">
      <c r="A54" s="5" t="s">
        <v>37</v>
      </c>
      <c r="B54" s="5" t="s">
        <v>11</v>
      </c>
      <c r="C54" s="5">
        <v>3.3</v>
      </c>
      <c r="D54" s="5">
        <v>2.9</v>
      </c>
      <c r="E54" s="5">
        <v>3.6</v>
      </c>
      <c r="F54" s="5"/>
      <c r="G54" s="5"/>
      <c r="H54" s="5">
        <f t="shared" si="0"/>
        <v>9.799999999999999</v>
      </c>
      <c r="I54" s="28">
        <f>H54+H55</f>
        <v>19.2</v>
      </c>
      <c r="J54" s="45">
        <f>I54/3</f>
        <v>6.3999999999999995</v>
      </c>
      <c r="K54" s="30">
        <v>0.3</v>
      </c>
      <c r="L54" s="43">
        <f>J54-K54</f>
        <v>6.1</v>
      </c>
    </row>
    <row r="55" spans="1:12" ht="15">
      <c r="A55" s="6" t="s">
        <v>18</v>
      </c>
      <c r="B55" s="5" t="s">
        <v>12</v>
      </c>
      <c r="C55" s="5">
        <v>3.1</v>
      </c>
      <c r="D55" s="5">
        <v>2.9</v>
      </c>
      <c r="E55" s="5">
        <v>3.4</v>
      </c>
      <c r="F55" s="5"/>
      <c r="G55" s="5"/>
      <c r="H55" s="5">
        <f t="shared" si="0"/>
        <v>9.4</v>
      </c>
      <c r="I55" s="29"/>
      <c r="J55" s="46"/>
      <c r="K55" s="31"/>
      <c r="L55" s="44"/>
    </row>
    <row r="56" spans="1:12" ht="15">
      <c r="A56" s="5" t="s">
        <v>62</v>
      </c>
      <c r="B56" s="5" t="s">
        <v>11</v>
      </c>
      <c r="C56" s="5">
        <v>4.1</v>
      </c>
      <c r="D56" s="5">
        <v>3.7</v>
      </c>
      <c r="E56" s="5">
        <v>3.5</v>
      </c>
      <c r="F56" s="5"/>
      <c r="G56" s="5"/>
      <c r="H56" s="5">
        <f t="shared" si="0"/>
        <v>11.3</v>
      </c>
      <c r="I56" s="28">
        <f>H56+H57</f>
        <v>22.4</v>
      </c>
      <c r="J56" s="45">
        <f>I56/3</f>
        <v>7.466666666666666</v>
      </c>
      <c r="K56" s="30">
        <v>0</v>
      </c>
      <c r="L56" s="43">
        <f>J56-K56</f>
        <v>7.466666666666666</v>
      </c>
    </row>
    <row r="57" spans="1:12" ht="15">
      <c r="A57" s="6" t="s">
        <v>19</v>
      </c>
      <c r="B57" s="5" t="s">
        <v>12</v>
      </c>
      <c r="C57" s="5">
        <v>4</v>
      </c>
      <c r="D57" s="5">
        <v>3.6</v>
      </c>
      <c r="E57" s="5">
        <v>3.5</v>
      </c>
      <c r="F57" s="5"/>
      <c r="G57" s="5"/>
      <c r="H57" s="5">
        <f t="shared" si="0"/>
        <v>11.1</v>
      </c>
      <c r="I57" s="29"/>
      <c r="J57" s="46"/>
      <c r="K57" s="31"/>
      <c r="L57" s="44"/>
    </row>
    <row r="58" spans="1:12" ht="15">
      <c r="A58" s="5" t="s">
        <v>55</v>
      </c>
      <c r="B58" s="5" t="s">
        <v>11</v>
      </c>
      <c r="C58" s="5">
        <v>3.7</v>
      </c>
      <c r="D58" s="5">
        <v>4</v>
      </c>
      <c r="E58" s="5">
        <v>3.8</v>
      </c>
      <c r="F58" s="5"/>
      <c r="G58" s="5"/>
      <c r="H58" s="5">
        <f t="shared" si="0"/>
        <v>11.5</v>
      </c>
      <c r="I58" s="28">
        <f>H58+H59</f>
        <v>22.7</v>
      </c>
      <c r="J58" s="45">
        <f>I58/3</f>
        <v>7.566666666666666</v>
      </c>
      <c r="K58" s="30">
        <v>0</v>
      </c>
      <c r="L58" s="43">
        <f>J58-K58</f>
        <v>7.566666666666666</v>
      </c>
    </row>
    <row r="59" spans="1:12" ht="15">
      <c r="A59" s="6" t="s">
        <v>19</v>
      </c>
      <c r="B59" s="5" t="s">
        <v>12</v>
      </c>
      <c r="C59" s="5">
        <v>3.6</v>
      </c>
      <c r="D59" s="5">
        <v>4</v>
      </c>
      <c r="E59" s="5">
        <v>3.6</v>
      </c>
      <c r="F59" s="5"/>
      <c r="G59" s="5"/>
      <c r="H59" s="5">
        <f t="shared" si="0"/>
        <v>11.2</v>
      </c>
      <c r="I59" s="29"/>
      <c r="J59" s="46"/>
      <c r="K59" s="31"/>
      <c r="L59" s="44"/>
    </row>
    <row r="60" spans="1:12" ht="15">
      <c r="A60" s="5" t="s">
        <v>50</v>
      </c>
      <c r="B60" s="5" t="s">
        <v>11</v>
      </c>
      <c r="C60" s="5">
        <v>3.3</v>
      </c>
      <c r="D60" s="5">
        <v>3.8</v>
      </c>
      <c r="E60" s="5">
        <v>3.5</v>
      </c>
      <c r="F60" s="5"/>
      <c r="G60" s="5"/>
      <c r="H60" s="5">
        <f t="shared" si="0"/>
        <v>10.6</v>
      </c>
      <c r="I60" s="28">
        <f>H60+H61</f>
        <v>20.9</v>
      </c>
      <c r="J60" s="45">
        <f>I60/3</f>
        <v>6.966666666666666</v>
      </c>
      <c r="K60" s="30">
        <v>0.8</v>
      </c>
      <c r="L60" s="43">
        <f>J60-K60</f>
        <v>6.166666666666666</v>
      </c>
    </row>
    <row r="61" spans="1:12" ht="15">
      <c r="A61" s="6" t="s">
        <v>15</v>
      </c>
      <c r="B61" s="5" t="s">
        <v>12</v>
      </c>
      <c r="C61" s="5">
        <v>3.3</v>
      </c>
      <c r="D61" s="5">
        <v>3.7</v>
      </c>
      <c r="E61" s="5">
        <v>3.3</v>
      </c>
      <c r="F61" s="5"/>
      <c r="G61" s="5"/>
      <c r="H61" s="5">
        <f t="shared" si="0"/>
        <v>10.3</v>
      </c>
      <c r="I61" s="29"/>
      <c r="J61" s="46"/>
      <c r="K61" s="31"/>
      <c r="L61" s="44"/>
    </row>
    <row r="62" spans="1:12" ht="15">
      <c r="A62" s="5" t="s">
        <v>38</v>
      </c>
      <c r="B62" s="5" t="s">
        <v>11</v>
      </c>
      <c r="C62" s="5">
        <v>2.4</v>
      </c>
      <c r="D62" s="5">
        <v>2.4</v>
      </c>
      <c r="E62" s="5">
        <v>2.9</v>
      </c>
      <c r="F62" s="5"/>
      <c r="G62" s="5"/>
      <c r="H62" s="5">
        <f>SUM(C62:G62)</f>
        <v>7.699999999999999</v>
      </c>
      <c r="I62" s="28">
        <f>H62+H63</f>
        <v>15.1</v>
      </c>
      <c r="J62" s="45">
        <f>I62/3</f>
        <v>5.033333333333333</v>
      </c>
      <c r="K62" s="30">
        <v>0.4</v>
      </c>
      <c r="L62" s="43">
        <f>J62-K62</f>
        <v>4.633333333333333</v>
      </c>
    </row>
    <row r="63" spans="1:12" ht="15">
      <c r="A63" s="6" t="s">
        <v>20</v>
      </c>
      <c r="B63" s="5" t="s">
        <v>12</v>
      </c>
      <c r="C63" s="5">
        <v>2.2</v>
      </c>
      <c r="D63" s="5">
        <v>2.3</v>
      </c>
      <c r="E63" s="5">
        <v>2.9</v>
      </c>
      <c r="F63" s="5"/>
      <c r="G63" s="5"/>
      <c r="H63" s="5">
        <f aca="true" t="shared" si="1" ref="H63:H69">SUM(C63:G63)</f>
        <v>7.4</v>
      </c>
      <c r="I63" s="29"/>
      <c r="J63" s="46"/>
      <c r="K63" s="31"/>
      <c r="L63" s="44"/>
    </row>
    <row r="64" spans="1:12" ht="15">
      <c r="A64" s="5" t="s">
        <v>22</v>
      </c>
      <c r="B64" s="5" t="s">
        <v>11</v>
      </c>
      <c r="C64" s="5">
        <v>2.9</v>
      </c>
      <c r="D64" s="5">
        <v>3</v>
      </c>
      <c r="E64" s="5">
        <v>3.1</v>
      </c>
      <c r="F64" s="5"/>
      <c r="G64" s="5"/>
      <c r="H64" s="5">
        <f t="shared" si="1"/>
        <v>9</v>
      </c>
      <c r="I64" s="28">
        <f>H64+H65</f>
        <v>18</v>
      </c>
      <c r="J64" s="45">
        <f>I64/3</f>
        <v>6</v>
      </c>
      <c r="K64" s="30">
        <v>0.3</v>
      </c>
      <c r="L64" s="43">
        <f>J64-K64</f>
        <v>5.7</v>
      </c>
    </row>
    <row r="65" spans="1:12" ht="15">
      <c r="A65" s="6" t="s">
        <v>13</v>
      </c>
      <c r="B65" s="5" t="s">
        <v>12</v>
      </c>
      <c r="C65" s="5">
        <v>2.9</v>
      </c>
      <c r="D65" s="5">
        <v>3</v>
      </c>
      <c r="E65" s="5">
        <v>3.1</v>
      </c>
      <c r="F65" s="5"/>
      <c r="G65" s="5"/>
      <c r="H65" s="5">
        <f t="shared" si="1"/>
        <v>9</v>
      </c>
      <c r="I65" s="29"/>
      <c r="J65" s="46"/>
      <c r="K65" s="31"/>
      <c r="L65" s="44"/>
    </row>
    <row r="66" spans="1:12" ht="15">
      <c r="A66" s="5" t="s">
        <v>63</v>
      </c>
      <c r="B66" s="5" t="s">
        <v>11</v>
      </c>
      <c r="C66" s="5">
        <v>4.3</v>
      </c>
      <c r="D66" s="5">
        <v>4.5</v>
      </c>
      <c r="E66" s="5">
        <v>4.8</v>
      </c>
      <c r="F66" s="5"/>
      <c r="G66" s="5"/>
      <c r="H66" s="5">
        <f t="shared" si="1"/>
        <v>13.600000000000001</v>
      </c>
      <c r="I66" s="28">
        <f>H66+H67</f>
        <v>27</v>
      </c>
      <c r="J66" s="45">
        <f>I66/3</f>
        <v>9</v>
      </c>
      <c r="K66" s="30">
        <v>0.6</v>
      </c>
      <c r="L66" s="43">
        <f>J66-K66</f>
        <v>8.4</v>
      </c>
    </row>
    <row r="67" spans="1:12" ht="15">
      <c r="A67" s="6" t="s">
        <v>13</v>
      </c>
      <c r="B67" s="5" t="s">
        <v>12</v>
      </c>
      <c r="C67" s="5">
        <v>4.3</v>
      </c>
      <c r="D67" s="5">
        <v>4.3</v>
      </c>
      <c r="E67" s="5">
        <v>4.8</v>
      </c>
      <c r="F67" s="5"/>
      <c r="G67" s="5"/>
      <c r="H67" s="5">
        <f t="shared" si="1"/>
        <v>13.399999999999999</v>
      </c>
      <c r="I67" s="29"/>
      <c r="J67" s="46"/>
      <c r="K67" s="31"/>
      <c r="L67" s="44"/>
    </row>
    <row r="68" spans="1:12" ht="15">
      <c r="A68" s="5" t="s">
        <v>39</v>
      </c>
      <c r="B68" s="5" t="s">
        <v>11</v>
      </c>
      <c r="C68" s="5">
        <v>2</v>
      </c>
      <c r="D68" s="5">
        <v>2.1</v>
      </c>
      <c r="E68" s="5">
        <v>1.8</v>
      </c>
      <c r="F68" s="5"/>
      <c r="G68" s="5"/>
      <c r="H68" s="5">
        <f t="shared" si="1"/>
        <v>5.8999999999999995</v>
      </c>
      <c r="I68" s="28">
        <f>H68+H69</f>
        <v>11.5</v>
      </c>
      <c r="J68" s="45">
        <f>I68/3</f>
        <v>3.8333333333333335</v>
      </c>
      <c r="K68" s="30">
        <v>1.6</v>
      </c>
      <c r="L68" s="43">
        <f>J68-K68</f>
        <v>2.2333333333333334</v>
      </c>
    </row>
    <row r="69" spans="1:12" ht="15">
      <c r="A69" s="6" t="s">
        <v>13</v>
      </c>
      <c r="B69" s="5" t="s">
        <v>12</v>
      </c>
      <c r="C69" s="5">
        <v>2</v>
      </c>
      <c r="D69" s="5">
        <v>2</v>
      </c>
      <c r="E69" s="5">
        <v>1.6</v>
      </c>
      <c r="F69" s="5"/>
      <c r="G69" s="5"/>
      <c r="H69" s="5">
        <f t="shared" si="1"/>
        <v>5.6</v>
      </c>
      <c r="I69" s="29"/>
      <c r="J69" s="46"/>
      <c r="K69" s="31"/>
      <c r="L69" s="44"/>
    </row>
    <row r="70" ht="15.75" thickBot="1"/>
    <row r="71" spans="1:11" ht="16.5" thickBot="1">
      <c r="A71" s="36" t="s">
        <v>78</v>
      </c>
      <c r="B71" s="37"/>
      <c r="C71" s="37"/>
      <c r="D71" s="38"/>
      <c r="E71" s="1"/>
      <c r="F71" s="1"/>
      <c r="G71" s="1"/>
      <c r="H71" s="1"/>
      <c r="I71" s="1"/>
      <c r="J71" s="1"/>
      <c r="K71" s="2"/>
    </row>
    <row r="73" spans="1:12" ht="15">
      <c r="A73" s="4" t="s">
        <v>1</v>
      </c>
      <c r="B73" s="4"/>
      <c r="C73" s="4" t="s">
        <v>2</v>
      </c>
      <c r="D73" s="4" t="s">
        <v>3</v>
      </c>
      <c r="E73" s="4" t="s">
        <v>4</v>
      </c>
      <c r="F73" s="4" t="s">
        <v>5</v>
      </c>
      <c r="G73" s="4" t="s">
        <v>6</v>
      </c>
      <c r="H73" s="4" t="s">
        <v>7</v>
      </c>
      <c r="I73" s="4" t="s">
        <v>8</v>
      </c>
      <c r="J73" s="4" t="s">
        <v>9</v>
      </c>
      <c r="K73" s="4" t="s">
        <v>10</v>
      </c>
      <c r="L73" s="4" t="s">
        <v>8</v>
      </c>
    </row>
    <row r="74" spans="1:12" ht="15">
      <c r="A74" s="5" t="s">
        <v>64</v>
      </c>
      <c r="B74" s="5" t="s">
        <v>11</v>
      </c>
      <c r="C74" s="5">
        <v>3.6</v>
      </c>
      <c r="D74" s="5">
        <v>3.5</v>
      </c>
      <c r="E74" s="5">
        <v>3.7</v>
      </c>
      <c r="F74" s="5"/>
      <c r="G74" s="5"/>
      <c r="H74" s="5">
        <f>SUM(C74:G74)</f>
        <v>10.8</v>
      </c>
      <c r="I74" s="28">
        <f>H74+H75</f>
        <v>21.200000000000003</v>
      </c>
      <c r="J74" s="45">
        <f>I74/3</f>
        <v>7.066666666666667</v>
      </c>
      <c r="K74" s="30">
        <v>0.8</v>
      </c>
      <c r="L74" s="43">
        <f>J74-K74</f>
        <v>6.2666666666666675</v>
      </c>
    </row>
    <row r="75" spans="1:12" ht="15">
      <c r="A75" s="6" t="s">
        <v>13</v>
      </c>
      <c r="B75" s="5" t="s">
        <v>12</v>
      </c>
      <c r="C75" s="5">
        <v>3.5</v>
      </c>
      <c r="D75" s="5">
        <v>3.4</v>
      </c>
      <c r="E75" s="5">
        <v>3.5</v>
      </c>
      <c r="F75" s="5"/>
      <c r="G75" s="5"/>
      <c r="H75" s="5">
        <f>SUM(C75:G75)</f>
        <v>10.4</v>
      </c>
      <c r="I75" s="29"/>
      <c r="J75" s="46"/>
      <c r="K75" s="31"/>
      <c r="L75" s="44"/>
    </row>
    <row r="76" spans="1:12" ht="15">
      <c r="A76" s="5" t="s">
        <v>14</v>
      </c>
      <c r="B76" s="5" t="s">
        <v>11</v>
      </c>
      <c r="C76" s="5">
        <v>0.9</v>
      </c>
      <c r="D76" s="5">
        <v>0.8</v>
      </c>
      <c r="E76" s="5">
        <v>1</v>
      </c>
      <c r="F76" s="5"/>
      <c r="G76" s="5"/>
      <c r="H76" s="5">
        <f>SUM(C76:G76)</f>
        <v>2.7</v>
      </c>
      <c r="I76" s="28">
        <f>H76+H77</f>
        <v>5.4</v>
      </c>
      <c r="J76" s="45">
        <f>I76/3</f>
        <v>1.8</v>
      </c>
      <c r="K76" s="30">
        <v>0.1</v>
      </c>
      <c r="L76" s="43">
        <f>J76-K76</f>
        <v>1.7</v>
      </c>
    </row>
    <row r="77" spans="1:12" ht="15">
      <c r="A77" s="6" t="s">
        <v>15</v>
      </c>
      <c r="B77" s="5" t="s">
        <v>12</v>
      </c>
      <c r="C77" s="5">
        <v>0.8</v>
      </c>
      <c r="D77" s="5">
        <v>0.9</v>
      </c>
      <c r="E77" s="5">
        <v>1</v>
      </c>
      <c r="F77" s="5"/>
      <c r="G77" s="5"/>
      <c r="H77" s="5">
        <f aca="true" t="shared" si="2" ref="H77:H83">SUM(C77:G77)</f>
        <v>2.7</v>
      </c>
      <c r="I77" s="29"/>
      <c r="J77" s="46"/>
      <c r="K77" s="31"/>
      <c r="L77" s="44"/>
    </row>
    <row r="78" spans="1:12" ht="15">
      <c r="A78" s="5" t="s">
        <v>16</v>
      </c>
      <c r="B78" s="5" t="s">
        <v>11</v>
      </c>
      <c r="C78" s="5">
        <v>0.6</v>
      </c>
      <c r="D78" s="5">
        <v>0.7</v>
      </c>
      <c r="E78" s="5">
        <v>0.6</v>
      </c>
      <c r="F78" s="5"/>
      <c r="G78" s="5"/>
      <c r="H78" s="5">
        <f t="shared" si="2"/>
        <v>1.9</v>
      </c>
      <c r="I78" s="28">
        <f>H78+H79</f>
        <v>3.6999999999999997</v>
      </c>
      <c r="J78" s="45">
        <f>I78/3</f>
        <v>1.2333333333333332</v>
      </c>
      <c r="K78" s="30">
        <v>0</v>
      </c>
      <c r="L78" s="43">
        <f>J78-K78</f>
        <v>1.2333333333333332</v>
      </c>
    </row>
    <row r="79" spans="1:12" ht="15">
      <c r="A79" s="6" t="s">
        <v>15</v>
      </c>
      <c r="B79" s="5" t="s">
        <v>12</v>
      </c>
      <c r="C79" s="5">
        <v>0.5</v>
      </c>
      <c r="D79" s="5">
        <v>0.7</v>
      </c>
      <c r="E79" s="5">
        <v>0.6</v>
      </c>
      <c r="F79" s="5"/>
      <c r="G79" s="5"/>
      <c r="H79" s="5">
        <f t="shared" si="2"/>
        <v>1.7999999999999998</v>
      </c>
      <c r="I79" s="29"/>
      <c r="J79" s="46"/>
      <c r="K79" s="31"/>
      <c r="L79" s="44"/>
    </row>
    <row r="80" spans="1:12" ht="15">
      <c r="A80" s="5" t="s">
        <v>79</v>
      </c>
      <c r="B80" s="5" t="s">
        <v>11</v>
      </c>
      <c r="C80" s="5">
        <v>1.8</v>
      </c>
      <c r="D80" s="5">
        <v>2</v>
      </c>
      <c r="E80" s="5">
        <v>1.8</v>
      </c>
      <c r="F80" s="5"/>
      <c r="G80" s="5"/>
      <c r="H80" s="5">
        <f t="shared" si="2"/>
        <v>5.6</v>
      </c>
      <c r="I80" s="28">
        <f>H80+H81</f>
        <v>10.8</v>
      </c>
      <c r="J80" s="45">
        <f>I80/3</f>
        <v>3.6</v>
      </c>
      <c r="K80" s="30">
        <v>0.7</v>
      </c>
      <c r="L80" s="43">
        <f>J80-K80</f>
        <v>2.9000000000000004</v>
      </c>
    </row>
    <row r="81" spans="1:12" ht="15">
      <c r="A81" s="6" t="s">
        <v>18</v>
      </c>
      <c r="B81" s="5" t="s">
        <v>12</v>
      </c>
      <c r="C81" s="5">
        <v>1.6</v>
      </c>
      <c r="D81" s="5">
        <v>2</v>
      </c>
      <c r="E81" s="5">
        <v>1.6</v>
      </c>
      <c r="F81" s="5"/>
      <c r="G81" s="5"/>
      <c r="H81" s="5">
        <f t="shared" si="2"/>
        <v>5.2</v>
      </c>
      <c r="I81" s="29"/>
      <c r="J81" s="46"/>
      <c r="K81" s="31"/>
      <c r="L81" s="44"/>
    </row>
    <row r="82" spans="1:12" ht="15">
      <c r="A82" s="5" t="s">
        <v>17</v>
      </c>
      <c r="B82" s="5" t="s">
        <v>11</v>
      </c>
      <c r="C82" s="5">
        <v>1</v>
      </c>
      <c r="D82" s="5">
        <v>1</v>
      </c>
      <c r="E82" s="5">
        <v>1.2</v>
      </c>
      <c r="F82" s="5"/>
      <c r="G82" s="5"/>
      <c r="H82" s="5">
        <f t="shared" si="2"/>
        <v>3.2</v>
      </c>
      <c r="I82" s="28">
        <f>H82+H83</f>
        <v>6.3</v>
      </c>
      <c r="J82" s="45">
        <f>I82/3</f>
        <v>2.1</v>
      </c>
      <c r="K82" s="30">
        <v>0.2</v>
      </c>
      <c r="L82" s="43">
        <f>J82-K82</f>
        <v>1.9000000000000001</v>
      </c>
    </row>
    <row r="83" spans="1:12" ht="15">
      <c r="A83" s="6" t="s">
        <v>15</v>
      </c>
      <c r="B83" s="5" t="s">
        <v>12</v>
      </c>
      <c r="C83" s="5">
        <v>0.9</v>
      </c>
      <c r="D83" s="5">
        <v>1</v>
      </c>
      <c r="E83" s="5">
        <v>1.2</v>
      </c>
      <c r="F83" s="5"/>
      <c r="G83" s="5"/>
      <c r="H83" s="5">
        <f t="shared" si="2"/>
        <v>3.0999999999999996</v>
      </c>
      <c r="I83" s="29"/>
      <c r="J83" s="46"/>
      <c r="K83" s="31"/>
      <c r="L83" s="44"/>
    </row>
    <row r="84" ht="15.75" thickBot="1"/>
    <row r="85" spans="1:11" ht="16.5" thickBot="1">
      <c r="A85" s="36" t="s">
        <v>80</v>
      </c>
      <c r="B85" s="37"/>
      <c r="C85" s="37"/>
      <c r="D85" s="38"/>
      <c r="E85" s="1"/>
      <c r="F85" s="1"/>
      <c r="G85" s="1"/>
      <c r="H85" s="1"/>
      <c r="I85" s="1"/>
      <c r="J85" s="1"/>
      <c r="K85" s="2"/>
    </row>
    <row r="87" spans="1:12" ht="15">
      <c r="A87" s="4" t="s">
        <v>1</v>
      </c>
      <c r="B87" s="4"/>
      <c r="C87" s="4" t="s">
        <v>2</v>
      </c>
      <c r="D87" s="4" t="s">
        <v>3</v>
      </c>
      <c r="E87" s="4" t="s">
        <v>4</v>
      </c>
      <c r="F87" s="4" t="s">
        <v>5</v>
      </c>
      <c r="G87" s="4" t="s">
        <v>6</v>
      </c>
      <c r="H87" s="4" t="s">
        <v>7</v>
      </c>
      <c r="I87" s="4" t="s">
        <v>8</v>
      </c>
      <c r="J87" s="4" t="s">
        <v>9</v>
      </c>
      <c r="K87" s="4" t="s">
        <v>10</v>
      </c>
      <c r="L87" s="4" t="s">
        <v>8</v>
      </c>
    </row>
    <row r="88" spans="1:12" ht="15">
      <c r="A88" s="5" t="s">
        <v>57</v>
      </c>
      <c r="B88" s="5" t="s">
        <v>11</v>
      </c>
      <c r="C88" s="5">
        <v>2.9</v>
      </c>
      <c r="D88" s="5">
        <v>3.5</v>
      </c>
      <c r="E88" s="5">
        <v>3.1</v>
      </c>
      <c r="F88" s="5"/>
      <c r="G88" s="5"/>
      <c r="H88" s="5">
        <f aca="true" t="shared" si="3" ref="H88:H93">SUM(C88:G88)</f>
        <v>9.5</v>
      </c>
      <c r="I88" s="28">
        <f>H88+H89</f>
        <v>18.7</v>
      </c>
      <c r="J88" s="45">
        <f>I88/3</f>
        <v>6.233333333333333</v>
      </c>
      <c r="K88" s="30">
        <v>0.4</v>
      </c>
      <c r="L88" s="43">
        <f>J88-K88</f>
        <v>5.833333333333333</v>
      </c>
    </row>
    <row r="89" spans="1:12" ht="15">
      <c r="A89" s="6" t="s">
        <v>18</v>
      </c>
      <c r="B89" s="5" t="s">
        <v>12</v>
      </c>
      <c r="C89" s="5">
        <v>2.8</v>
      </c>
      <c r="D89" s="5">
        <v>3.4</v>
      </c>
      <c r="E89" s="5">
        <v>3</v>
      </c>
      <c r="F89" s="5"/>
      <c r="G89" s="5"/>
      <c r="H89" s="5">
        <f t="shared" si="3"/>
        <v>9.2</v>
      </c>
      <c r="I89" s="29"/>
      <c r="J89" s="46"/>
      <c r="K89" s="31"/>
      <c r="L89" s="44"/>
    </row>
    <row r="90" spans="1:12" ht="15">
      <c r="A90" s="5" t="s">
        <v>65</v>
      </c>
      <c r="B90" s="5" t="s">
        <v>11</v>
      </c>
      <c r="C90" s="5">
        <v>2.6</v>
      </c>
      <c r="D90" s="5">
        <v>3</v>
      </c>
      <c r="E90" s="5">
        <v>2.1</v>
      </c>
      <c r="F90" s="5"/>
      <c r="G90" s="5"/>
      <c r="H90" s="5">
        <f t="shared" si="3"/>
        <v>7.699999999999999</v>
      </c>
      <c r="I90" s="28">
        <f>H90+H91</f>
        <v>15.2</v>
      </c>
      <c r="J90" s="45">
        <f>I90/3</f>
        <v>5.066666666666666</v>
      </c>
      <c r="K90" s="30">
        <v>0.6</v>
      </c>
      <c r="L90" s="43">
        <f>J90-K90</f>
        <v>4.466666666666667</v>
      </c>
    </row>
    <row r="91" spans="1:12" ht="15">
      <c r="A91" s="6" t="s">
        <v>18</v>
      </c>
      <c r="B91" s="5" t="s">
        <v>12</v>
      </c>
      <c r="C91" s="5">
        <v>2.5</v>
      </c>
      <c r="D91" s="5">
        <v>2.9</v>
      </c>
      <c r="E91" s="5">
        <v>2.1</v>
      </c>
      <c r="F91" s="5"/>
      <c r="G91" s="5"/>
      <c r="H91" s="5">
        <f t="shared" si="3"/>
        <v>7.5</v>
      </c>
      <c r="I91" s="29"/>
      <c r="J91" s="46"/>
      <c r="K91" s="31"/>
      <c r="L91" s="44"/>
    </row>
    <row r="92" spans="1:12" ht="15">
      <c r="A92" s="5" t="s">
        <v>28</v>
      </c>
      <c r="B92" s="5" t="s">
        <v>11</v>
      </c>
      <c r="C92" s="5">
        <v>2.7</v>
      </c>
      <c r="D92" s="5">
        <v>2.4</v>
      </c>
      <c r="E92" s="5">
        <v>2.3</v>
      </c>
      <c r="F92" s="5"/>
      <c r="G92" s="5"/>
      <c r="H92" s="5">
        <f t="shared" si="3"/>
        <v>7.3999999999999995</v>
      </c>
      <c r="I92" s="28">
        <f>H92+H93</f>
        <v>14.399999999999999</v>
      </c>
      <c r="J92" s="45">
        <f>I92/3</f>
        <v>4.8</v>
      </c>
      <c r="K92" s="30">
        <v>0.2</v>
      </c>
      <c r="L92" s="43">
        <f>J92-K92</f>
        <v>4.6</v>
      </c>
    </row>
    <row r="93" spans="1:12" ht="15">
      <c r="A93" s="6" t="s">
        <v>20</v>
      </c>
      <c r="B93" s="5" t="s">
        <v>12</v>
      </c>
      <c r="C93" s="5">
        <v>2.6</v>
      </c>
      <c r="D93" s="5">
        <v>2.3</v>
      </c>
      <c r="E93" s="5">
        <v>2.1</v>
      </c>
      <c r="F93" s="5"/>
      <c r="G93" s="5"/>
      <c r="H93" s="5">
        <f t="shared" si="3"/>
        <v>7</v>
      </c>
      <c r="I93" s="29"/>
      <c r="J93" s="46"/>
      <c r="K93" s="31"/>
      <c r="L93" s="44"/>
    </row>
    <row r="94" spans="1:12" ht="15">
      <c r="A94" s="5" t="s">
        <v>81</v>
      </c>
      <c r="B94" s="5" t="s">
        <v>11</v>
      </c>
      <c r="C94" s="5">
        <v>4.7</v>
      </c>
      <c r="D94" s="5">
        <v>4.2</v>
      </c>
      <c r="E94" s="5">
        <v>4.3</v>
      </c>
      <c r="F94" s="5"/>
      <c r="G94" s="5"/>
      <c r="H94" s="5">
        <f>SUM(C94:G94)</f>
        <v>13.2</v>
      </c>
      <c r="I94" s="28">
        <f>H94+H95</f>
        <v>26</v>
      </c>
      <c r="J94" s="45">
        <f>I94/3</f>
        <v>8.666666666666666</v>
      </c>
      <c r="K94" s="30">
        <v>1.2</v>
      </c>
      <c r="L94" s="43">
        <f>J94-K94</f>
        <v>7.466666666666666</v>
      </c>
    </row>
    <row r="95" spans="1:12" ht="15">
      <c r="A95" s="6" t="s">
        <v>20</v>
      </c>
      <c r="B95" s="5" t="s">
        <v>12</v>
      </c>
      <c r="C95" s="5">
        <v>4.7</v>
      </c>
      <c r="D95" s="5">
        <v>4.1</v>
      </c>
      <c r="E95" s="5">
        <v>4</v>
      </c>
      <c r="F95" s="5"/>
      <c r="G95" s="5"/>
      <c r="H95" s="5">
        <f aca="true" t="shared" si="4" ref="H95:H103">SUM(C95:G95)</f>
        <v>12.8</v>
      </c>
      <c r="I95" s="29"/>
      <c r="J95" s="46"/>
      <c r="K95" s="31"/>
      <c r="L95" s="44"/>
    </row>
    <row r="96" spans="1:12" ht="15">
      <c r="A96" s="5" t="s">
        <v>44</v>
      </c>
      <c r="B96" s="5" t="s">
        <v>11</v>
      </c>
      <c r="C96" s="5">
        <v>2.4</v>
      </c>
      <c r="D96" s="5">
        <v>2.9</v>
      </c>
      <c r="E96" s="5">
        <v>2.4</v>
      </c>
      <c r="F96" s="5"/>
      <c r="G96" s="5"/>
      <c r="H96" s="5">
        <f t="shared" si="4"/>
        <v>7.699999999999999</v>
      </c>
      <c r="I96" s="28">
        <f>H96+H97</f>
        <v>15.099999999999998</v>
      </c>
      <c r="J96" s="45">
        <f>I96/3</f>
        <v>5.033333333333332</v>
      </c>
      <c r="K96" s="30">
        <v>1.2</v>
      </c>
      <c r="L96" s="43">
        <f>J96-K96</f>
        <v>3.833333333333332</v>
      </c>
    </row>
    <row r="97" spans="1:12" ht="15">
      <c r="A97" s="6" t="s">
        <v>20</v>
      </c>
      <c r="B97" s="5" t="s">
        <v>12</v>
      </c>
      <c r="C97" s="5">
        <v>2.3</v>
      </c>
      <c r="D97" s="5">
        <v>2.9</v>
      </c>
      <c r="E97" s="5">
        <v>2.2</v>
      </c>
      <c r="F97" s="5"/>
      <c r="G97" s="5"/>
      <c r="H97" s="5">
        <f t="shared" si="4"/>
        <v>7.3999999999999995</v>
      </c>
      <c r="I97" s="29"/>
      <c r="J97" s="46"/>
      <c r="K97" s="31"/>
      <c r="L97" s="44"/>
    </row>
    <row r="98" spans="1:12" ht="15">
      <c r="A98" s="5" t="s">
        <v>45</v>
      </c>
      <c r="B98" s="5" t="s">
        <v>11</v>
      </c>
      <c r="C98" s="5">
        <v>2.7</v>
      </c>
      <c r="D98" s="5">
        <v>2.8</v>
      </c>
      <c r="E98" s="5">
        <v>2.9</v>
      </c>
      <c r="F98" s="5"/>
      <c r="G98" s="5"/>
      <c r="H98" s="5">
        <f t="shared" si="4"/>
        <v>8.4</v>
      </c>
      <c r="I98" s="28">
        <f>H98+H99</f>
        <v>16.9</v>
      </c>
      <c r="J98" s="45">
        <f>I98/3</f>
        <v>5.633333333333333</v>
      </c>
      <c r="K98" s="30">
        <v>0.1</v>
      </c>
      <c r="L98" s="43">
        <f>J98-K98</f>
        <v>5.533333333333333</v>
      </c>
    </row>
    <row r="99" spans="1:12" ht="15">
      <c r="A99" s="6" t="s">
        <v>15</v>
      </c>
      <c r="B99" s="5" t="s">
        <v>12</v>
      </c>
      <c r="C99" s="5">
        <v>2.7</v>
      </c>
      <c r="D99" s="5">
        <v>2.8</v>
      </c>
      <c r="E99" s="5">
        <v>3</v>
      </c>
      <c r="F99" s="5"/>
      <c r="G99" s="5"/>
      <c r="H99" s="5">
        <f t="shared" si="4"/>
        <v>8.5</v>
      </c>
      <c r="I99" s="29"/>
      <c r="J99" s="46"/>
      <c r="K99" s="31"/>
      <c r="L99" s="44"/>
    </row>
    <row r="100" spans="1:12" ht="15">
      <c r="A100" s="5" t="s">
        <v>66</v>
      </c>
      <c r="B100" s="5" t="s">
        <v>11</v>
      </c>
      <c r="C100" s="5">
        <v>3.9</v>
      </c>
      <c r="D100" s="5">
        <v>4.2</v>
      </c>
      <c r="E100" s="5">
        <v>3.4</v>
      </c>
      <c r="F100" s="5"/>
      <c r="G100" s="5"/>
      <c r="H100" s="5">
        <f t="shared" si="4"/>
        <v>11.5</v>
      </c>
      <c r="I100" s="28">
        <f>H100+H101</f>
        <v>22.9</v>
      </c>
      <c r="J100" s="45">
        <f>I100/3</f>
        <v>7.633333333333333</v>
      </c>
      <c r="K100" s="30">
        <v>0.2</v>
      </c>
      <c r="L100" s="43">
        <f>J100-K100</f>
        <v>7.433333333333333</v>
      </c>
    </row>
    <row r="101" spans="1:12" ht="15">
      <c r="A101" s="6" t="s">
        <v>13</v>
      </c>
      <c r="B101" s="5" t="s">
        <v>12</v>
      </c>
      <c r="C101" s="5">
        <v>3.8</v>
      </c>
      <c r="D101" s="5">
        <v>4.2</v>
      </c>
      <c r="E101" s="5">
        <v>3.4</v>
      </c>
      <c r="F101" s="5"/>
      <c r="G101" s="5"/>
      <c r="H101" s="5">
        <f t="shared" si="4"/>
        <v>11.4</v>
      </c>
      <c r="I101" s="29"/>
      <c r="J101" s="46"/>
      <c r="K101" s="31"/>
      <c r="L101" s="44"/>
    </row>
    <row r="102" spans="1:12" ht="15">
      <c r="A102" s="5" t="s">
        <v>82</v>
      </c>
      <c r="B102" s="5" t="s">
        <v>11</v>
      </c>
      <c r="C102" s="5">
        <v>3.7</v>
      </c>
      <c r="D102" s="5">
        <v>4</v>
      </c>
      <c r="E102" s="5">
        <v>3.7</v>
      </c>
      <c r="F102" s="5"/>
      <c r="G102" s="5"/>
      <c r="H102" s="5">
        <f t="shared" si="4"/>
        <v>11.4</v>
      </c>
      <c r="I102" s="28">
        <f>H102+H103</f>
        <v>22.6</v>
      </c>
      <c r="J102" s="45">
        <f>I102/3</f>
        <v>7.533333333333334</v>
      </c>
      <c r="K102" s="30">
        <v>0.2</v>
      </c>
      <c r="L102" s="43">
        <f>J102-K102</f>
        <v>7.333333333333334</v>
      </c>
    </row>
    <row r="103" spans="1:12" ht="15">
      <c r="A103" s="6" t="s">
        <v>19</v>
      </c>
      <c r="B103" s="5" t="s">
        <v>12</v>
      </c>
      <c r="C103" s="5">
        <v>3.6</v>
      </c>
      <c r="D103" s="5">
        <v>3.9</v>
      </c>
      <c r="E103" s="5">
        <v>3.7</v>
      </c>
      <c r="F103" s="5"/>
      <c r="G103" s="5"/>
      <c r="H103" s="5">
        <f t="shared" si="4"/>
        <v>11.2</v>
      </c>
      <c r="I103" s="29"/>
      <c r="J103" s="46"/>
      <c r="K103" s="31"/>
      <c r="L103" s="44"/>
    </row>
    <row r="104" spans="1:12" ht="15">
      <c r="A104" s="5" t="s">
        <v>46</v>
      </c>
      <c r="B104" s="5" t="s">
        <v>11</v>
      </c>
      <c r="C104" s="5">
        <v>1.5</v>
      </c>
      <c r="D104" s="5">
        <v>1.2</v>
      </c>
      <c r="E104" s="5">
        <v>1.5</v>
      </c>
      <c r="F104" s="5"/>
      <c r="G104" s="5"/>
      <c r="H104" s="5">
        <f>SUM(C104:G104)</f>
        <v>4.2</v>
      </c>
      <c r="I104" s="28">
        <f>H104+H105</f>
        <v>8.1</v>
      </c>
      <c r="J104" s="45">
        <f>I104/3</f>
        <v>2.6999999999999997</v>
      </c>
      <c r="K104" s="30">
        <v>0.2</v>
      </c>
      <c r="L104" s="43">
        <f>J104-K104</f>
        <v>2.4999999999999996</v>
      </c>
    </row>
    <row r="105" spans="1:12" ht="15">
      <c r="A105" s="6" t="s">
        <v>15</v>
      </c>
      <c r="B105" s="5" t="s">
        <v>12</v>
      </c>
      <c r="C105" s="5">
        <v>1.4</v>
      </c>
      <c r="D105" s="5">
        <v>1.1</v>
      </c>
      <c r="E105" s="5">
        <v>1.4</v>
      </c>
      <c r="F105" s="5"/>
      <c r="G105" s="5"/>
      <c r="H105" s="5">
        <f aca="true" t="shared" si="5" ref="H105:H135">SUM(C105:G105)</f>
        <v>3.9</v>
      </c>
      <c r="I105" s="29"/>
      <c r="J105" s="46"/>
      <c r="K105" s="31"/>
      <c r="L105" s="44"/>
    </row>
    <row r="106" spans="1:12" ht="15">
      <c r="A106" s="5" t="s">
        <v>83</v>
      </c>
      <c r="B106" s="5" t="s">
        <v>11</v>
      </c>
      <c r="C106" s="5">
        <v>2.5</v>
      </c>
      <c r="D106" s="5">
        <v>3.3</v>
      </c>
      <c r="E106" s="5">
        <v>2.9</v>
      </c>
      <c r="F106" s="5"/>
      <c r="G106" s="5"/>
      <c r="H106" s="5">
        <f t="shared" si="5"/>
        <v>8.7</v>
      </c>
      <c r="I106" s="28">
        <f>H106+H107</f>
        <v>17.2</v>
      </c>
      <c r="J106" s="45">
        <f>I106/3</f>
        <v>5.733333333333333</v>
      </c>
      <c r="K106" s="30">
        <v>0.7</v>
      </c>
      <c r="L106" s="43">
        <f>J106-K106</f>
        <v>5.033333333333333</v>
      </c>
    </row>
    <row r="107" spans="1:12" ht="15">
      <c r="A107" s="6" t="s">
        <v>18</v>
      </c>
      <c r="B107" s="5" t="s">
        <v>12</v>
      </c>
      <c r="C107" s="5">
        <v>2.5</v>
      </c>
      <c r="D107" s="5">
        <v>3.3</v>
      </c>
      <c r="E107" s="5">
        <v>2.7</v>
      </c>
      <c r="F107" s="5"/>
      <c r="G107" s="5"/>
      <c r="H107" s="5">
        <f t="shared" si="5"/>
        <v>8.5</v>
      </c>
      <c r="I107" s="29"/>
      <c r="J107" s="46"/>
      <c r="K107" s="31"/>
      <c r="L107" s="44"/>
    </row>
    <row r="108" spans="1:12" ht="15">
      <c r="A108" s="5" t="s">
        <v>84</v>
      </c>
      <c r="B108" s="5" t="s">
        <v>11</v>
      </c>
      <c r="C108" s="5">
        <v>3.4</v>
      </c>
      <c r="D108" s="5">
        <v>3.1</v>
      </c>
      <c r="E108" s="5">
        <v>2.6</v>
      </c>
      <c r="F108" s="5"/>
      <c r="G108" s="5"/>
      <c r="H108" s="5">
        <f t="shared" si="5"/>
        <v>9.1</v>
      </c>
      <c r="I108" s="28">
        <f>H108+H109</f>
        <v>18.1</v>
      </c>
      <c r="J108" s="45">
        <f>I108/3</f>
        <v>6.033333333333334</v>
      </c>
      <c r="K108" s="30">
        <v>1.6</v>
      </c>
      <c r="L108" s="43">
        <f>J108-K108</f>
        <v>4.433333333333334</v>
      </c>
    </row>
    <row r="109" spans="1:12" ht="15">
      <c r="A109" s="6" t="s">
        <v>19</v>
      </c>
      <c r="B109" s="5" t="s">
        <v>12</v>
      </c>
      <c r="C109" s="5">
        <v>3.4</v>
      </c>
      <c r="D109" s="5">
        <v>3</v>
      </c>
      <c r="E109" s="5">
        <v>2.6</v>
      </c>
      <c r="F109" s="5"/>
      <c r="G109" s="5"/>
      <c r="H109" s="5">
        <f t="shared" si="5"/>
        <v>9</v>
      </c>
      <c r="I109" s="29"/>
      <c r="J109" s="46"/>
      <c r="K109" s="31"/>
      <c r="L109" s="44"/>
    </row>
    <row r="110" spans="1:12" ht="15">
      <c r="A110" s="5" t="s">
        <v>85</v>
      </c>
      <c r="B110" s="5" t="s">
        <v>11</v>
      </c>
      <c r="C110" s="5">
        <v>5.3</v>
      </c>
      <c r="D110" s="5">
        <v>5.3</v>
      </c>
      <c r="E110" s="5">
        <v>4.8</v>
      </c>
      <c r="F110" s="5"/>
      <c r="G110" s="5"/>
      <c r="H110" s="5">
        <f t="shared" si="5"/>
        <v>15.399999999999999</v>
      </c>
      <c r="I110" s="28">
        <f>H110+H111</f>
        <v>30.499999999999996</v>
      </c>
      <c r="J110" s="45">
        <f>I110/3</f>
        <v>10.166666666666666</v>
      </c>
      <c r="K110" s="30">
        <v>1</v>
      </c>
      <c r="L110" s="43">
        <f>J110-K110</f>
        <v>9.166666666666666</v>
      </c>
    </row>
    <row r="111" spans="1:12" ht="15">
      <c r="A111" s="6" t="s">
        <v>18</v>
      </c>
      <c r="B111" s="5" t="s">
        <v>12</v>
      </c>
      <c r="C111" s="5">
        <v>5.3</v>
      </c>
      <c r="D111" s="5">
        <v>5.1</v>
      </c>
      <c r="E111" s="5">
        <v>4.7</v>
      </c>
      <c r="F111" s="5"/>
      <c r="G111" s="5"/>
      <c r="H111" s="5">
        <f t="shared" si="5"/>
        <v>15.099999999999998</v>
      </c>
      <c r="I111" s="29"/>
      <c r="J111" s="46"/>
      <c r="K111" s="31"/>
      <c r="L111" s="44"/>
    </row>
    <row r="112" spans="1:12" ht="15">
      <c r="A112" s="5" t="s">
        <v>86</v>
      </c>
      <c r="B112" s="5" t="s">
        <v>11</v>
      </c>
      <c r="C112" s="5">
        <v>2.2</v>
      </c>
      <c r="D112" s="5">
        <v>2.4</v>
      </c>
      <c r="E112" s="5">
        <v>2.5</v>
      </c>
      <c r="F112" s="5"/>
      <c r="G112" s="5"/>
      <c r="H112" s="5">
        <f t="shared" si="5"/>
        <v>7.1</v>
      </c>
      <c r="I112" s="28">
        <f>H112+H113</f>
        <v>14.2</v>
      </c>
      <c r="J112" s="45">
        <f>I112/3</f>
        <v>4.733333333333333</v>
      </c>
      <c r="K112" s="30">
        <v>0.4</v>
      </c>
      <c r="L112" s="43">
        <f>J112-K112</f>
        <v>4.333333333333333</v>
      </c>
    </row>
    <row r="113" spans="1:12" ht="15">
      <c r="A113" s="6" t="s">
        <v>20</v>
      </c>
      <c r="B113" s="5" t="s">
        <v>12</v>
      </c>
      <c r="C113" s="5">
        <v>2.2</v>
      </c>
      <c r="D113" s="5">
        <v>2.4</v>
      </c>
      <c r="E113" s="5">
        <v>2.5</v>
      </c>
      <c r="F113" s="5"/>
      <c r="G113" s="5"/>
      <c r="H113" s="5">
        <f t="shared" si="5"/>
        <v>7.1</v>
      </c>
      <c r="I113" s="29"/>
      <c r="J113" s="46"/>
      <c r="K113" s="31"/>
      <c r="L113" s="44"/>
    </row>
    <row r="114" spans="1:12" ht="15">
      <c r="A114" s="5" t="s">
        <v>33</v>
      </c>
      <c r="B114" s="5" t="s">
        <v>11</v>
      </c>
      <c r="C114" s="5">
        <v>2.8</v>
      </c>
      <c r="D114" s="5">
        <v>2.7</v>
      </c>
      <c r="E114" s="5">
        <v>3.2</v>
      </c>
      <c r="F114" s="5"/>
      <c r="G114" s="5"/>
      <c r="H114" s="5">
        <f t="shared" si="5"/>
        <v>8.7</v>
      </c>
      <c r="I114" s="28">
        <f>H114+H115</f>
        <v>17.2</v>
      </c>
      <c r="J114" s="45">
        <f>I114/3</f>
        <v>5.733333333333333</v>
      </c>
      <c r="K114" s="30">
        <v>0</v>
      </c>
      <c r="L114" s="43">
        <f>J114-K114</f>
        <v>5.733333333333333</v>
      </c>
    </row>
    <row r="115" spans="1:12" ht="15">
      <c r="A115" s="6" t="s">
        <v>20</v>
      </c>
      <c r="B115" s="5" t="s">
        <v>12</v>
      </c>
      <c r="C115" s="5">
        <v>2.7</v>
      </c>
      <c r="D115" s="5">
        <v>2.6</v>
      </c>
      <c r="E115" s="5">
        <v>3.2</v>
      </c>
      <c r="F115" s="5"/>
      <c r="G115" s="5"/>
      <c r="H115" s="5">
        <f t="shared" si="5"/>
        <v>8.5</v>
      </c>
      <c r="I115" s="29"/>
      <c r="J115" s="46"/>
      <c r="K115" s="31"/>
      <c r="L115" s="44"/>
    </row>
    <row r="116" spans="1:12" ht="15">
      <c r="A116" s="5" t="s">
        <v>59</v>
      </c>
      <c r="B116" s="5" t="s">
        <v>11</v>
      </c>
      <c r="C116" s="5">
        <v>5.4</v>
      </c>
      <c r="D116" s="5">
        <v>5.6</v>
      </c>
      <c r="E116" s="5">
        <v>5.3</v>
      </c>
      <c r="F116" s="5"/>
      <c r="G116" s="5"/>
      <c r="H116" s="5">
        <f t="shared" si="5"/>
        <v>16.3</v>
      </c>
      <c r="I116" s="28">
        <f>H116+H117</f>
        <v>32.5</v>
      </c>
      <c r="J116" s="45">
        <f>I116/3</f>
        <v>10.833333333333334</v>
      </c>
      <c r="K116" s="30">
        <v>0.2</v>
      </c>
      <c r="L116" s="43">
        <f>J116-K116</f>
        <v>10.633333333333335</v>
      </c>
    </row>
    <row r="117" spans="1:12" ht="15">
      <c r="A117" s="6" t="s">
        <v>18</v>
      </c>
      <c r="B117" s="5" t="s">
        <v>12</v>
      </c>
      <c r="C117" s="5">
        <v>5.3</v>
      </c>
      <c r="D117" s="5">
        <v>5.5</v>
      </c>
      <c r="E117" s="5">
        <v>5.4</v>
      </c>
      <c r="F117" s="5"/>
      <c r="G117" s="5"/>
      <c r="H117" s="5">
        <f t="shared" si="5"/>
        <v>16.200000000000003</v>
      </c>
      <c r="I117" s="29"/>
      <c r="J117" s="46"/>
      <c r="K117" s="31"/>
      <c r="L117" s="44"/>
    </row>
    <row r="118" spans="1:12" ht="15">
      <c r="A118" s="5" t="s">
        <v>47</v>
      </c>
      <c r="B118" s="5" t="s">
        <v>11</v>
      </c>
      <c r="C118" s="5">
        <v>2</v>
      </c>
      <c r="D118" s="5">
        <v>2</v>
      </c>
      <c r="E118" s="5">
        <v>2</v>
      </c>
      <c r="F118" s="5"/>
      <c r="G118" s="5"/>
      <c r="H118" s="5">
        <f t="shared" si="5"/>
        <v>6</v>
      </c>
      <c r="I118" s="28">
        <f>H118+H119</f>
        <v>11.8</v>
      </c>
      <c r="J118" s="45">
        <f>I118/3</f>
        <v>3.9333333333333336</v>
      </c>
      <c r="K118" s="30">
        <v>0.3</v>
      </c>
      <c r="L118" s="43">
        <f>J118-K118</f>
        <v>3.6333333333333337</v>
      </c>
    </row>
    <row r="119" spans="1:12" ht="15">
      <c r="A119" s="6" t="s">
        <v>15</v>
      </c>
      <c r="B119" s="5" t="s">
        <v>12</v>
      </c>
      <c r="C119" s="5">
        <v>2</v>
      </c>
      <c r="D119" s="5">
        <v>1.9</v>
      </c>
      <c r="E119" s="5">
        <v>1.9</v>
      </c>
      <c r="F119" s="5"/>
      <c r="G119" s="5"/>
      <c r="H119" s="5">
        <f t="shared" si="5"/>
        <v>5.8</v>
      </c>
      <c r="I119" s="29"/>
      <c r="J119" s="46"/>
      <c r="K119" s="31"/>
      <c r="L119" s="44"/>
    </row>
    <row r="120" spans="1:12" ht="15">
      <c r="A120" s="5" t="s">
        <v>36</v>
      </c>
      <c r="B120" s="5" t="s">
        <v>11</v>
      </c>
      <c r="C120" s="5">
        <v>2.3</v>
      </c>
      <c r="D120" s="5">
        <v>2.6</v>
      </c>
      <c r="E120" s="5">
        <v>2.2</v>
      </c>
      <c r="F120" s="5"/>
      <c r="G120" s="5"/>
      <c r="H120" s="5">
        <f t="shared" si="5"/>
        <v>7.1000000000000005</v>
      </c>
      <c r="I120" s="28">
        <f aca="true" t="shared" si="6" ref="I120:I134">H120+H121</f>
        <v>13.9</v>
      </c>
      <c r="J120" s="45">
        <f aca="true" t="shared" si="7" ref="J120:J134">I120/3</f>
        <v>4.633333333333334</v>
      </c>
      <c r="K120" s="30">
        <v>1</v>
      </c>
      <c r="L120" s="43">
        <f aca="true" t="shared" si="8" ref="L120:L134">J120-K120</f>
        <v>3.6333333333333337</v>
      </c>
    </row>
    <row r="121" spans="1:12" ht="15">
      <c r="A121" s="6" t="s">
        <v>20</v>
      </c>
      <c r="B121" s="5" t="s">
        <v>12</v>
      </c>
      <c r="C121" s="5">
        <v>2.3</v>
      </c>
      <c r="D121" s="5">
        <v>2.5</v>
      </c>
      <c r="E121" s="5">
        <v>2</v>
      </c>
      <c r="F121" s="5"/>
      <c r="G121" s="5"/>
      <c r="H121" s="5">
        <f t="shared" si="5"/>
        <v>6.8</v>
      </c>
      <c r="I121" s="29"/>
      <c r="J121" s="46"/>
      <c r="K121" s="31"/>
      <c r="L121" s="44"/>
    </row>
    <row r="122" spans="1:12" ht="15">
      <c r="A122" s="5" t="s">
        <v>68</v>
      </c>
      <c r="B122" s="5" t="s">
        <v>11</v>
      </c>
      <c r="C122" s="5">
        <v>5</v>
      </c>
      <c r="D122" s="5">
        <v>4.9</v>
      </c>
      <c r="E122" s="5">
        <v>4.2</v>
      </c>
      <c r="F122" s="5"/>
      <c r="G122" s="5"/>
      <c r="H122" s="5">
        <f t="shared" si="5"/>
        <v>14.100000000000001</v>
      </c>
      <c r="I122" s="28">
        <f t="shared" si="6"/>
        <v>28.1</v>
      </c>
      <c r="J122" s="45">
        <f t="shared" si="7"/>
        <v>9.366666666666667</v>
      </c>
      <c r="K122" s="30">
        <v>1.2</v>
      </c>
      <c r="L122" s="43">
        <f t="shared" si="8"/>
        <v>8.166666666666668</v>
      </c>
    </row>
    <row r="123" spans="1:12" ht="15">
      <c r="A123" s="6" t="s">
        <v>19</v>
      </c>
      <c r="B123" s="5" t="s">
        <v>12</v>
      </c>
      <c r="C123" s="5">
        <v>5</v>
      </c>
      <c r="D123" s="5">
        <v>4.8</v>
      </c>
      <c r="E123" s="5">
        <v>4.2</v>
      </c>
      <c r="F123" s="5"/>
      <c r="G123" s="5"/>
      <c r="H123" s="5">
        <f t="shared" si="5"/>
        <v>14</v>
      </c>
      <c r="I123" s="29"/>
      <c r="J123" s="46"/>
      <c r="K123" s="31"/>
      <c r="L123" s="44"/>
    </row>
    <row r="124" spans="1:12" ht="15">
      <c r="A124" s="5" t="s">
        <v>25</v>
      </c>
      <c r="B124" s="5" t="s">
        <v>11</v>
      </c>
      <c r="C124" s="5">
        <v>2.2</v>
      </c>
      <c r="D124" s="5">
        <v>3</v>
      </c>
      <c r="E124" s="5">
        <v>2.6</v>
      </c>
      <c r="F124" s="5"/>
      <c r="G124" s="5"/>
      <c r="H124" s="5">
        <f t="shared" si="5"/>
        <v>7.800000000000001</v>
      </c>
      <c r="I124" s="28">
        <f t="shared" si="6"/>
        <v>15.4</v>
      </c>
      <c r="J124" s="45">
        <f t="shared" si="7"/>
        <v>5.133333333333334</v>
      </c>
      <c r="K124" s="30">
        <v>0.2</v>
      </c>
      <c r="L124" s="43">
        <f t="shared" si="8"/>
        <v>4.933333333333334</v>
      </c>
    </row>
    <row r="125" spans="1:12" ht="15">
      <c r="A125" s="6" t="s">
        <v>19</v>
      </c>
      <c r="B125" s="5" t="s">
        <v>12</v>
      </c>
      <c r="C125" s="5">
        <v>2.2</v>
      </c>
      <c r="D125" s="5">
        <v>3</v>
      </c>
      <c r="E125" s="5">
        <v>2.4</v>
      </c>
      <c r="F125" s="5"/>
      <c r="G125" s="5"/>
      <c r="H125" s="5">
        <f t="shared" si="5"/>
        <v>7.6</v>
      </c>
      <c r="I125" s="29"/>
      <c r="J125" s="46"/>
      <c r="K125" s="31"/>
      <c r="L125" s="44"/>
    </row>
    <row r="126" spans="1:12" ht="15">
      <c r="A126" s="5" t="s">
        <v>48</v>
      </c>
      <c r="B126" s="5" t="s">
        <v>11</v>
      </c>
      <c r="C126" s="5">
        <v>3.1</v>
      </c>
      <c r="D126" s="5">
        <v>3.5</v>
      </c>
      <c r="E126" s="5">
        <v>2.8</v>
      </c>
      <c r="F126" s="5"/>
      <c r="G126" s="5"/>
      <c r="H126" s="5">
        <f t="shared" si="5"/>
        <v>9.399999999999999</v>
      </c>
      <c r="I126" s="28">
        <f t="shared" si="6"/>
        <v>18.599999999999998</v>
      </c>
      <c r="J126" s="45">
        <f t="shared" si="7"/>
        <v>6.199999999999999</v>
      </c>
      <c r="K126" s="30">
        <v>0.8</v>
      </c>
      <c r="L126" s="43">
        <f t="shared" si="8"/>
        <v>5.3999999999999995</v>
      </c>
    </row>
    <row r="127" spans="1:12" ht="15">
      <c r="A127" s="6" t="s">
        <v>19</v>
      </c>
      <c r="B127" s="5" t="s">
        <v>12</v>
      </c>
      <c r="C127" s="5">
        <v>3</v>
      </c>
      <c r="D127" s="5">
        <v>3.5</v>
      </c>
      <c r="E127" s="5">
        <v>2.7</v>
      </c>
      <c r="F127" s="5"/>
      <c r="G127" s="5"/>
      <c r="H127" s="5">
        <f t="shared" si="5"/>
        <v>9.2</v>
      </c>
      <c r="I127" s="29"/>
      <c r="J127" s="46"/>
      <c r="K127" s="31"/>
      <c r="L127" s="44"/>
    </row>
    <row r="128" spans="1:12" ht="15">
      <c r="A128" s="5" t="s">
        <v>69</v>
      </c>
      <c r="B128" s="5" t="s">
        <v>11</v>
      </c>
      <c r="C128" s="5">
        <v>3.1</v>
      </c>
      <c r="D128" s="5">
        <v>2.5</v>
      </c>
      <c r="E128" s="5">
        <v>2.6</v>
      </c>
      <c r="F128" s="5"/>
      <c r="G128" s="5"/>
      <c r="H128" s="5">
        <f t="shared" si="5"/>
        <v>8.2</v>
      </c>
      <c r="I128" s="28">
        <f t="shared" si="6"/>
        <v>16.299999999999997</v>
      </c>
      <c r="J128" s="45">
        <f t="shared" si="7"/>
        <v>5.433333333333333</v>
      </c>
      <c r="K128" s="30">
        <v>1.2</v>
      </c>
      <c r="L128" s="43">
        <f t="shared" si="8"/>
        <v>4.2333333333333325</v>
      </c>
    </row>
    <row r="129" spans="1:12" ht="15">
      <c r="A129" s="6" t="s">
        <v>13</v>
      </c>
      <c r="B129" s="5" t="s">
        <v>12</v>
      </c>
      <c r="C129" s="5">
        <v>3.1</v>
      </c>
      <c r="D129" s="5">
        <v>2.5</v>
      </c>
      <c r="E129" s="5">
        <v>2.5</v>
      </c>
      <c r="F129" s="5"/>
      <c r="G129" s="5"/>
      <c r="H129" s="5">
        <f t="shared" si="5"/>
        <v>8.1</v>
      </c>
      <c r="I129" s="29"/>
      <c r="J129" s="46"/>
      <c r="K129" s="31"/>
      <c r="L129" s="44"/>
    </row>
    <row r="130" spans="1:12" ht="15">
      <c r="A130" s="5" t="s">
        <v>70</v>
      </c>
      <c r="B130" s="5" t="s">
        <v>11</v>
      </c>
      <c r="C130" s="5">
        <v>4.4</v>
      </c>
      <c r="D130" s="5">
        <v>4.5</v>
      </c>
      <c r="E130" s="5">
        <v>3.8</v>
      </c>
      <c r="F130" s="5"/>
      <c r="G130" s="5"/>
      <c r="H130" s="5">
        <f t="shared" si="5"/>
        <v>12.7</v>
      </c>
      <c r="I130" s="28">
        <f t="shared" si="6"/>
        <v>25</v>
      </c>
      <c r="J130" s="45">
        <f t="shared" si="7"/>
        <v>8.333333333333334</v>
      </c>
      <c r="K130" s="30">
        <v>0.4</v>
      </c>
      <c r="L130" s="43">
        <f t="shared" si="8"/>
        <v>7.933333333333334</v>
      </c>
    </row>
    <row r="131" spans="1:12" ht="15">
      <c r="A131" s="6" t="s">
        <v>13</v>
      </c>
      <c r="B131" s="5" t="s">
        <v>12</v>
      </c>
      <c r="C131" s="5">
        <v>4.3</v>
      </c>
      <c r="D131" s="5">
        <v>4.3</v>
      </c>
      <c r="E131" s="5">
        <v>3.7</v>
      </c>
      <c r="F131" s="5"/>
      <c r="G131" s="5"/>
      <c r="H131" s="5">
        <f t="shared" si="5"/>
        <v>12.3</v>
      </c>
      <c r="I131" s="29"/>
      <c r="J131" s="46"/>
      <c r="K131" s="31"/>
      <c r="L131" s="44"/>
    </row>
    <row r="132" spans="1:12" ht="15">
      <c r="A132" s="5" t="s">
        <v>40</v>
      </c>
      <c r="B132" s="5" t="s">
        <v>11</v>
      </c>
      <c r="C132" s="5">
        <v>2.4</v>
      </c>
      <c r="D132" s="5">
        <v>3.1</v>
      </c>
      <c r="E132" s="5">
        <v>2.8</v>
      </c>
      <c r="F132" s="5"/>
      <c r="G132" s="5"/>
      <c r="H132" s="5">
        <f t="shared" si="5"/>
        <v>8.3</v>
      </c>
      <c r="I132" s="28">
        <f t="shared" si="6"/>
        <v>16.400000000000002</v>
      </c>
      <c r="J132" s="45">
        <f t="shared" si="7"/>
        <v>5.466666666666668</v>
      </c>
      <c r="K132" s="30">
        <v>1</v>
      </c>
      <c r="L132" s="43">
        <f t="shared" si="8"/>
        <v>4.466666666666668</v>
      </c>
    </row>
    <row r="133" spans="1:12" ht="15">
      <c r="A133" s="6" t="s">
        <v>18</v>
      </c>
      <c r="B133" s="5" t="s">
        <v>12</v>
      </c>
      <c r="C133" s="5">
        <v>2.3</v>
      </c>
      <c r="D133" s="5">
        <v>3.1</v>
      </c>
      <c r="E133" s="5">
        <v>2.7</v>
      </c>
      <c r="F133" s="5"/>
      <c r="G133" s="5"/>
      <c r="H133" s="5">
        <f t="shared" si="5"/>
        <v>8.100000000000001</v>
      </c>
      <c r="I133" s="29"/>
      <c r="J133" s="46"/>
      <c r="K133" s="31"/>
      <c r="L133" s="44"/>
    </row>
    <row r="134" spans="1:12" ht="15">
      <c r="A134" s="5" t="s">
        <v>26</v>
      </c>
      <c r="B134" s="5" t="s">
        <v>11</v>
      </c>
      <c r="C134" s="5">
        <v>2.6</v>
      </c>
      <c r="D134" s="5">
        <v>3.2</v>
      </c>
      <c r="E134" s="5">
        <v>2.4</v>
      </c>
      <c r="F134" s="5"/>
      <c r="G134" s="5"/>
      <c r="H134" s="5">
        <f t="shared" si="5"/>
        <v>8.200000000000001</v>
      </c>
      <c r="I134" s="28">
        <f t="shared" si="6"/>
        <v>16.3</v>
      </c>
      <c r="J134" s="45">
        <f t="shared" si="7"/>
        <v>5.433333333333334</v>
      </c>
      <c r="K134" s="30">
        <v>0.2</v>
      </c>
      <c r="L134" s="43">
        <f t="shared" si="8"/>
        <v>5.233333333333333</v>
      </c>
    </row>
    <row r="135" spans="1:12" ht="15">
      <c r="A135" s="6" t="s">
        <v>19</v>
      </c>
      <c r="B135" s="5" t="s">
        <v>12</v>
      </c>
      <c r="C135" s="5">
        <v>2.5</v>
      </c>
      <c r="D135" s="5">
        <v>3.2</v>
      </c>
      <c r="E135" s="5">
        <v>2.4</v>
      </c>
      <c r="F135" s="5"/>
      <c r="G135" s="5"/>
      <c r="H135" s="5">
        <f t="shared" si="5"/>
        <v>8.1</v>
      </c>
      <c r="I135" s="29"/>
      <c r="J135" s="46"/>
      <c r="K135" s="31"/>
      <c r="L135" s="44"/>
    </row>
    <row r="136" ht="15.75" thickBot="1"/>
    <row r="137" spans="1:11" ht="16.5" thickBot="1">
      <c r="A137" s="36" t="s">
        <v>87</v>
      </c>
      <c r="B137" s="37"/>
      <c r="C137" s="37"/>
      <c r="D137" s="38"/>
      <c r="E137" s="1"/>
      <c r="F137" s="1"/>
      <c r="G137" s="1"/>
      <c r="H137" s="1"/>
      <c r="I137" s="1"/>
      <c r="J137" s="1"/>
      <c r="K137" s="2"/>
    </row>
    <row r="139" spans="1:12" ht="15">
      <c r="A139" s="4" t="s">
        <v>1</v>
      </c>
      <c r="B139" s="4"/>
      <c r="C139" s="4" t="s">
        <v>2</v>
      </c>
      <c r="D139" s="4" t="s">
        <v>3</v>
      </c>
      <c r="E139" s="4" t="s">
        <v>4</v>
      </c>
      <c r="F139" s="4" t="s">
        <v>5</v>
      </c>
      <c r="G139" s="4" t="s">
        <v>6</v>
      </c>
      <c r="H139" s="4" t="s">
        <v>7</v>
      </c>
      <c r="I139" s="4" t="s">
        <v>8</v>
      </c>
      <c r="J139" s="4" t="s">
        <v>9</v>
      </c>
      <c r="K139" s="4" t="s">
        <v>10</v>
      </c>
      <c r="L139" s="4" t="s">
        <v>8</v>
      </c>
    </row>
    <row r="140" spans="1:12" ht="15">
      <c r="A140" s="5" t="s">
        <v>71</v>
      </c>
      <c r="B140" s="5" t="s">
        <v>11</v>
      </c>
      <c r="C140" s="5">
        <v>6.5</v>
      </c>
      <c r="D140" s="5">
        <v>6</v>
      </c>
      <c r="E140" s="5">
        <v>6.4</v>
      </c>
      <c r="F140" s="5"/>
      <c r="G140" s="5"/>
      <c r="H140" s="5">
        <f>SUM(C140:G140)</f>
        <v>18.9</v>
      </c>
      <c r="I140" s="28">
        <f>H140+H141</f>
        <v>37.7</v>
      </c>
      <c r="J140" s="45">
        <f>I140/3</f>
        <v>12.566666666666668</v>
      </c>
      <c r="K140" s="30">
        <v>0.8</v>
      </c>
      <c r="L140" s="43">
        <f>J140-K140</f>
        <v>11.766666666666667</v>
      </c>
    </row>
    <row r="141" spans="1:12" ht="15">
      <c r="A141" s="6" t="s">
        <v>13</v>
      </c>
      <c r="B141" s="5" t="s">
        <v>12</v>
      </c>
      <c r="C141" s="5">
        <v>6.6</v>
      </c>
      <c r="D141" s="5">
        <v>6</v>
      </c>
      <c r="E141" s="5">
        <v>6.2</v>
      </c>
      <c r="F141" s="5"/>
      <c r="G141" s="5"/>
      <c r="H141" s="5">
        <f>SUM(C141:G141)</f>
        <v>18.8</v>
      </c>
      <c r="I141" s="29"/>
      <c r="J141" s="46"/>
      <c r="K141" s="31"/>
      <c r="L141" s="44"/>
    </row>
    <row r="142" spans="1:12" ht="15">
      <c r="A142" s="5" t="s">
        <v>72</v>
      </c>
      <c r="B142" s="5" t="s">
        <v>11</v>
      </c>
      <c r="C142" s="5">
        <v>5.7</v>
      </c>
      <c r="D142" s="5">
        <v>5.5</v>
      </c>
      <c r="E142" s="5">
        <v>5.8</v>
      </c>
      <c r="F142" s="5"/>
      <c r="G142" s="5"/>
      <c r="H142" s="5">
        <f>SUM(C142:G142)</f>
        <v>17</v>
      </c>
      <c r="I142" s="28">
        <f>H142+H143</f>
        <v>33.9</v>
      </c>
      <c r="J142" s="45">
        <f>I142/3</f>
        <v>11.299999999999999</v>
      </c>
      <c r="K142" s="30">
        <v>0.2</v>
      </c>
      <c r="L142" s="43">
        <f>J142-K142</f>
        <v>11.1</v>
      </c>
    </row>
    <row r="143" spans="1:12" ht="15">
      <c r="A143" s="6" t="s">
        <v>15</v>
      </c>
      <c r="B143" s="5" t="s">
        <v>12</v>
      </c>
      <c r="C143" s="5">
        <v>5.6</v>
      </c>
      <c r="D143" s="5">
        <v>5.5</v>
      </c>
      <c r="E143" s="5">
        <v>5.8</v>
      </c>
      <c r="F143" s="5"/>
      <c r="G143" s="5"/>
      <c r="H143" s="5">
        <f>SUM(C143:G143)</f>
        <v>16.9</v>
      </c>
      <c r="I143" s="29"/>
      <c r="J143" s="46"/>
      <c r="K143" s="31"/>
      <c r="L143" s="44"/>
    </row>
    <row r="144" ht="15.75" thickBot="1"/>
    <row r="145" spans="1:11" ht="16.5" thickBot="1">
      <c r="A145" s="36" t="s">
        <v>94</v>
      </c>
      <c r="B145" s="37"/>
      <c r="C145" s="37"/>
      <c r="D145" s="38"/>
      <c r="E145" s="1"/>
      <c r="F145" s="1"/>
      <c r="G145" s="1"/>
      <c r="H145" s="1"/>
      <c r="I145" s="1"/>
      <c r="J145" s="1"/>
      <c r="K145" s="2"/>
    </row>
    <row r="146" spans="1:11" ht="15.75">
      <c r="A146" s="7"/>
      <c r="B146" s="7"/>
      <c r="C146" s="7"/>
      <c r="D146" s="1"/>
      <c r="E146" s="1"/>
      <c r="F146" s="1"/>
      <c r="G146" s="1"/>
      <c r="H146" s="1"/>
      <c r="I146" s="1"/>
      <c r="J146" s="1"/>
      <c r="K146" s="2"/>
    </row>
    <row r="147" spans="1:11" ht="15.75">
      <c r="A147" s="34" t="s">
        <v>88</v>
      </c>
      <c r="B147" s="35"/>
      <c r="C147" s="8" t="s">
        <v>2</v>
      </c>
      <c r="D147" s="8" t="s">
        <v>3</v>
      </c>
      <c r="E147" s="8" t="s">
        <v>4</v>
      </c>
      <c r="F147" s="8" t="s">
        <v>5</v>
      </c>
      <c r="G147" s="8" t="s">
        <v>6</v>
      </c>
      <c r="H147" s="8" t="s">
        <v>89</v>
      </c>
      <c r="I147" s="8" t="s">
        <v>8</v>
      </c>
      <c r="J147" s="8" t="s">
        <v>10</v>
      </c>
      <c r="K147" s="9" t="s">
        <v>8</v>
      </c>
    </row>
    <row r="148" spans="1:11" ht="15">
      <c r="A148" s="10" t="s">
        <v>95</v>
      </c>
      <c r="B148" s="26" t="s">
        <v>90</v>
      </c>
      <c r="C148" s="26">
        <v>33</v>
      </c>
      <c r="D148" s="26">
        <v>32</v>
      </c>
      <c r="E148" s="26">
        <v>37</v>
      </c>
      <c r="F148" s="26"/>
      <c r="G148" s="26"/>
      <c r="H148" s="26">
        <f>SUM(C148:G149)</f>
        <v>102</v>
      </c>
      <c r="I148" s="28">
        <f>H148/3</f>
        <v>34</v>
      </c>
      <c r="J148" s="30">
        <v>1</v>
      </c>
      <c r="K148" s="32">
        <f>I148-J148</f>
        <v>33</v>
      </c>
    </row>
    <row r="149" spans="1:11" ht="15">
      <c r="A149" s="11" t="s">
        <v>13</v>
      </c>
      <c r="B149" s="27"/>
      <c r="C149" s="27"/>
      <c r="D149" s="27"/>
      <c r="E149" s="27"/>
      <c r="F149" s="27"/>
      <c r="G149" s="27"/>
      <c r="H149" s="27"/>
      <c r="I149" s="29"/>
      <c r="J149" s="31"/>
      <c r="K149" s="33"/>
    </row>
    <row r="150" spans="1:11" ht="15">
      <c r="A150" s="10" t="s">
        <v>96</v>
      </c>
      <c r="B150" s="26" t="s">
        <v>90</v>
      </c>
      <c r="C150" s="26">
        <v>29</v>
      </c>
      <c r="D150" s="26">
        <v>30</v>
      </c>
      <c r="E150" s="26">
        <v>30</v>
      </c>
      <c r="F150" s="26"/>
      <c r="G150" s="26"/>
      <c r="H150" s="26">
        <f>SUM(C150:G151)</f>
        <v>89</v>
      </c>
      <c r="I150" s="28">
        <f>H150/3</f>
        <v>29.666666666666668</v>
      </c>
      <c r="J150" s="30">
        <v>0</v>
      </c>
      <c r="K150" s="32">
        <f>I150-J150</f>
        <v>29.666666666666668</v>
      </c>
    </row>
    <row r="151" spans="1:11" ht="15">
      <c r="A151" s="11" t="s">
        <v>18</v>
      </c>
      <c r="B151" s="27"/>
      <c r="C151" s="27"/>
      <c r="D151" s="27"/>
      <c r="E151" s="27"/>
      <c r="F151" s="27"/>
      <c r="G151" s="27"/>
      <c r="H151" s="27"/>
      <c r="I151" s="29"/>
      <c r="J151" s="31"/>
      <c r="K151" s="33"/>
    </row>
    <row r="152" spans="1:11" ht="15">
      <c r="A152" s="10" t="s">
        <v>242</v>
      </c>
      <c r="B152" s="26" t="s">
        <v>90</v>
      </c>
      <c r="C152" s="26">
        <v>20</v>
      </c>
      <c r="D152" s="26">
        <v>24</v>
      </c>
      <c r="E152" s="26">
        <v>23</v>
      </c>
      <c r="F152" s="26"/>
      <c r="G152" s="26"/>
      <c r="H152" s="26">
        <f>SUM(C152:G153)</f>
        <v>67</v>
      </c>
      <c r="I152" s="28">
        <f>H152/3</f>
        <v>22.333333333333332</v>
      </c>
      <c r="J152" s="30">
        <v>2</v>
      </c>
      <c r="K152" s="32">
        <f>I152-J152</f>
        <v>20.333333333333332</v>
      </c>
    </row>
    <row r="153" spans="1:11" ht="15">
      <c r="A153" s="11" t="s">
        <v>20</v>
      </c>
      <c r="B153" s="27"/>
      <c r="C153" s="27"/>
      <c r="D153" s="27"/>
      <c r="E153" s="27"/>
      <c r="F153" s="27"/>
      <c r="G153" s="27"/>
      <c r="H153" s="27"/>
      <c r="I153" s="29"/>
      <c r="J153" s="31"/>
      <c r="K153" s="33"/>
    </row>
    <row r="154" spans="1:11" ht="15">
      <c r="A154" s="10" t="s">
        <v>97</v>
      </c>
      <c r="B154" s="26" t="s">
        <v>90</v>
      </c>
      <c r="C154" s="26">
        <v>24</v>
      </c>
      <c r="D154" s="26">
        <v>26</v>
      </c>
      <c r="E154" s="26">
        <v>27</v>
      </c>
      <c r="F154" s="26"/>
      <c r="G154" s="26"/>
      <c r="H154" s="26">
        <f>SUM(C154:G155)</f>
        <v>77</v>
      </c>
      <c r="I154" s="28">
        <f>H154/3</f>
        <v>25.666666666666668</v>
      </c>
      <c r="J154" s="30">
        <v>0.5</v>
      </c>
      <c r="K154" s="32">
        <f>I154-J154</f>
        <v>25.166666666666668</v>
      </c>
    </row>
    <row r="155" spans="1:11" ht="15">
      <c r="A155" s="11" t="s">
        <v>15</v>
      </c>
      <c r="B155" s="27"/>
      <c r="C155" s="27"/>
      <c r="D155" s="27"/>
      <c r="E155" s="27"/>
      <c r="F155" s="27"/>
      <c r="G155" s="27"/>
      <c r="H155" s="27"/>
      <c r="I155" s="29"/>
      <c r="J155" s="31"/>
      <c r="K155" s="33"/>
    </row>
    <row r="156" spans="1:11" ht="15">
      <c r="A156" s="10" t="s">
        <v>98</v>
      </c>
      <c r="B156" s="26" t="s">
        <v>90</v>
      </c>
      <c r="C156" s="26">
        <v>27</v>
      </c>
      <c r="D156" s="26">
        <v>28</v>
      </c>
      <c r="E156" s="26">
        <v>32</v>
      </c>
      <c r="F156" s="26"/>
      <c r="G156" s="26"/>
      <c r="H156" s="26">
        <f>SUM(C156:G157)</f>
        <v>87</v>
      </c>
      <c r="I156" s="28">
        <f>H156/3</f>
        <v>29</v>
      </c>
      <c r="J156" s="30">
        <v>1.6</v>
      </c>
      <c r="K156" s="32">
        <f>I156-J156</f>
        <v>27.4</v>
      </c>
    </row>
    <row r="157" spans="1:11" ht="15">
      <c r="A157" s="11" t="s">
        <v>15</v>
      </c>
      <c r="B157" s="27"/>
      <c r="C157" s="27"/>
      <c r="D157" s="27"/>
      <c r="E157" s="27"/>
      <c r="F157" s="27"/>
      <c r="G157" s="27"/>
      <c r="H157" s="27"/>
      <c r="I157" s="29"/>
      <c r="J157" s="31"/>
      <c r="K157" s="33"/>
    </row>
    <row r="158" spans="1:11" ht="15">
      <c r="A158" s="10" t="s">
        <v>99</v>
      </c>
      <c r="B158" s="26" t="s">
        <v>90</v>
      </c>
      <c r="C158" s="26">
        <v>22</v>
      </c>
      <c r="D158" s="26">
        <v>23</v>
      </c>
      <c r="E158" s="26">
        <v>28</v>
      </c>
      <c r="F158" s="26"/>
      <c r="G158" s="26"/>
      <c r="H158" s="26">
        <f>SUM(C158:G159)</f>
        <v>73</v>
      </c>
      <c r="I158" s="28">
        <f>H158/3</f>
        <v>24.333333333333332</v>
      </c>
      <c r="J158" s="30">
        <v>0</v>
      </c>
      <c r="K158" s="32">
        <f>I158-J158</f>
        <v>24.333333333333332</v>
      </c>
    </row>
    <row r="159" spans="1:11" ht="15">
      <c r="A159" s="11" t="s">
        <v>15</v>
      </c>
      <c r="B159" s="27"/>
      <c r="C159" s="27"/>
      <c r="D159" s="27"/>
      <c r="E159" s="27"/>
      <c r="F159" s="27"/>
      <c r="G159" s="27"/>
      <c r="H159" s="27"/>
      <c r="I159" s="29"/>
      <c r="J159" s="31"/>
      <c r="K159" s="33"/>
    </row>
    <row r="160" spans="1:11" ht="15">
      <c r="A160" s="10" t="s">
        <v>91</v>
      </c>
      <c r="B160" s="26" t="s">
        <v>90</v>
      </c>
      <c r="C160" s="26">
        <v>25</v>
      </c>
      <c r="D160" s="26">
        <v>27</v>
      </c>
      <c r="E160" s="26">
        <v>29</v>
      </c>
      <c r="F160" s="26"/>
      <c r="G160" s="26"/>
      <c r="H160" s="26">
        <f>SUM(C160:G161)</f>
        <v>81</v>
      </c>
      <c r="I160" s="28">
        <f>H160/3</f>
        <v>27</v>
      </c>
      <c r="J160" s="30">
        <v>1</v>
      </c>
      <c r="K160" s="32">
        <f>I160-J160</f>
        <v>26</v>
      </c>
    </row>
    <row r="161" spans="1:11" ht="15">
      <c r="A161" s="11" t="s">
        <v>18</v>
      </c>
      <c r="B161" s="27"/>
      <c r="C161" s="27"/>
      <c r="D161" s="27"/>
      <c r="E161" s="27"/>
      <c r="F161" s="27"/>
      <c r="G161" s="27"/>
      <c r="H161" s="27"/>
      <c r="I161" s="29"/>
      <c r="J161" s="31"/>
      <c r="K161" s="33"/>
    </row>
    <row r="162" spans="1:11" ht="15">
      <c r="A162" s="10" t="s">
        <v>100</v>
      </c>
      <c r="B162" s="26" t="s">
        <v>90</v>
      </c>
      <c r="C162" s="26">
        <v>35</v>
      </c>
      <c r="D162" s="26">
        <v>36</v>
      </c>
      <c r="E162" s="26">
        <v>39</v>
      </c>
      <c r="F162" s="26"/>
      <c r="G162" s="26"/>
      <c r="H162" s="26">
        <f>SUM(C162:G163)</f>
        <v>110</v>
      </c>
      <c r="I162" s="28">
        <f>H162/3</f>
        <v>36.666666666666664</v>
      </c>
      <c r="J162" s="30">
        <v>1</v>
      </c>
      <c r="K162" s="32">
        <f>I162-J162</f>
        <v>35.666666666666664</v>
      </c>
    </row>
    <row r="163" spans="1:11" ht="15">
      <c r="A163" s="11" t="s">
        <v>19</v>
      </c>
      <c r="B163" s="27"/>
      <c r="C163" s="27"/>
      <c r="D163" s="27"/>
      <c r="E163" s="27"/>
      <c r="F163" s="27"/>
      <c r="G163" s="27"/>
      <c r="H163" s="27"/>
      <c r="I163" s="29"/>
      <c r="J163" s="31"/>
      <c r="K163" s="33"/>
    </row>
    <row r="164" spans="1:11" ht="15">
      <c r="A164" s="10" t="s">
        <v>92</v>
      </c>
      <c r="B164" s="26" t="s">
        <v>90</v>
      </c>
      <c r="C164" s="26">
        <v>19</v>
      </c>
      <c r="D164" s="26">
        <v>20</v>
      </c>
      <c r="E164" s="26">
        <v>24</v>
      </c>
      <c r="F164" s="26"/>
      <c r="G164" s="26"/>
      <c r="H164" s="26">
        <f>SUM(C164:G165)</f>
        <v>63</v>
      </c>
      <c r="I164" s="28">
        <f>H164/3</f>
        <v>21</v>
      </c>
      <c r="J164" s="30">
        <v>0.7</v>
      </c>
      <c r="K164" s="32">
        <f>I164-J164</f>
        <v>20.3</v>
      </c>
    </row>
    <row r="165" spans="1:11" ht="15">
      <c r="A165" s="11" t="s">
        <v>19</v>
      </c>
      <c r="B165" s="27"/>
      <c r="C165" s="27"/>
      <c r="D165" s="27"/>
      <c r="E165" s="27"/>
      <c r="F165" s="27"/>
      <c r="G165" s="27"/>
      <c r="H165" s="27"/>
      <c r="I165" s="29"/>
      <c r="J165" s="31"/>
      <c r="K165" s="33"/>
    </row>
    <row r="166" spans="1:11" ht="15">
      <c r="A166" s="23" t="s">
        <v>101</v>
      </c>
      <c r="B166" s="30" t="s">
        <v>90</v>
      </c>
      <c r="C166" s="30"/>
      <c r="D166" s="30"/>
      <c r="E166" s="30"/>
      <c r="F166" s="30"/>
      <c r="G166" s="30"/>
      <c r="H166" s="30">
        <f>SUM(C166:G167)</f>
        <v>0</v>
      </c>
      <c r="I166" s="39">
        <f>H166/3</f>
        <v>0</v>
      </c>
      <c r="J166" s="30"/>
      <c r="K166" s="41">
        <f>I166-J166</f>
        <v>0</v>
      </c>
    </row>
    <row r="167" spans="1:11" ht="15">
      <c r="A167" s="23" t="s">
        <v>20</v>
      </c>
      <c r="B167" s="31"/>
      <c r="C167" s="31"/>
      <c r="D167" s="31"/>
      <c r="E167" s="31"/>
      <c r="F167" s="31"/>
      <c r="G167" s="31"/>
      <c r="H167" s="31"/>
      <c r="I167" s="40"/>
      <c r="J167" s="31"/>
      <c r="K167" s="42"/>
    </row>
    <row r="168" spans="1:11" ht="15">
      <c r="A168" s="10" t="s">
        <v>102</v>
      </c>
      <c r="B168" s="26" t="s">
        <v>90</v>
      </c>
      <c r="C168" s="26">
        <v>19</v>
      </c>
      <c r="D168" s="26">
        <v>22</v>
      </c>
      <c r="E168" s="26">
        <v>24</v>
      </c>
      <c r="F168" s="26"/>
      <c r="G168" s="26"/>
      <c r="H168" s="26">
        <f>SUM(C168:G169)</f>
        <v>65</v>
      </c>
      <c r="I168" s="28">
        <f>H168/3</f>
        <v>21.666666666666668</v>
      </c>
      <c r="J168" s="30">
        <v>1.4</v>
      </c>
      <c r="K168" s="32">
        <f>I168-J168</f>
        <v>20.26666666666667</v>
      </c>
    </row>
    <row r="169" spans="1:11" ht="15">
      <c r="A169" s="11" t="s">
        <v>13</v>
      </c>
      <c r="B169" s="27"/>
      <c r="C169" s="27"/>
      <c r="D169" s="27"/>
      <c r="E169" s="27"/>
      <c r="F169" s="27"/>
      <c r="G169" s="27"/>
      <c r="H169" s="27"/>
      <c r="I169" s="29"/>
      <c r="J169" s="31"/>
      <c r="K169" s="33"/>
    </row>
    <row r="170" spans="1:11" ht="15">
      <c r="A170" s="10" t="s">
        <v>103</v>
      </c>
      <c r="B170" s="26" t="s">
        <v>90</v>
      </c>
      <c r="C170" s="26">
        <v>41</v>
      </c>
      <c r="D170" s="26">
        <v>42</v>
      </c>
      <c r="E170" s="26">
        <v>42</v>
      </c>
      <c r="F170" s="26"/>
      <c r="G170" s="26"/>
      <c r="H170" s="26">
        <f>SUM(C170:G171)</f>
        <v>125</v>
      </c>
      <c r="I170" s="28">
        <f>H170/3</f>
        <v>41.666666666666664</v>
      </c>
      <c r="J170" s="30">
        <v>1.7</v>
      </c>
      <c r="K170" s="32">
        <f>I170-J170</f>
        <v>39.96666666666666</v>
      </c>
    </row>
    <row r="171" spans="1:11" ht="15">
      <c r="A171" s="11" t="s">
        <v>13</v>
      </c>
      <c r="B171" s="27"/>
      <c r="C171" s="27"/>
      <c r="D171" s="27"/>
      <c r="E171" s="27"/>
      <c r="F171" s="27"/>
      <c r="G171" s="27"/>
      <c r="H171" s="27"/>
      <c r="I171" s="29"/>
      <c r="J171" s="31"/>
      <c r="K171" s="33"/>
    </row>
    <row r="172" spans="1:11" ht="15">
      <c r="A172" s="10" t="s">
        <v>93</v>
      </c>
      <c r="B172" s="26" t="s">
        <v>90</v>
      </c>
      <c r="C172" s="26">
        <v>26</v>
      </c>
      <c r="D172" s="26">
        <v>25</v>
      </c>
      <c r="E172" s="26">
        <v>29</v>
      </c>
      <c r="F172" s="26"/>
      <c r="G172" s="26"/>
      <c r="H172" s="26">
        <f>SUM(C172:G173)</f>
        <v>80</v>
      </c>
      <c r="I172" s="28">
        <f>H172/3</f>
        <v>26.666666666666668</v>
      </c>
      <c r="J172" s="30">
        <v>0.5</v>
      </c>
      <c r="K172" s="32">
        <f>I172-J172</f>
        <v>26.166666666666668</v>
      </c>
    </row>
    <row r="173" spans="1:11" ht="15">
      <c r="A173" s="11" t="s">
        <v>19</v>
      </c>
      <c r="B173" s="27"/>
      <c r="C173" s="27"/>
      <c r="D173" s="27"/>
      <c r="E173" s="27"/>
      <c r="F173" s="27"/>
      <c r="G173" s="27"/>
      <c r="H173" s="27"/>
      <c r="I173" s="29"/>
      <c r="J173" s="31"/>
      <c r="K173" s="33"/>
    </row>
    <row r="174" ht="15.75" thickBot="1"/>
    <row r="175" spans="1:11" ht="16.5" thickBot="1">
      <c r="A175" s="36" t="s">
        <v>104</v>
      </c>
      <c r="B175" s="37"/>
      <c r="C175" s="37"/>
      <c r="D175" s="38"/>
      <c r="E175" s="1"/>
      <c r="F175" s="1"/>
      <c r="G175" s="1"/>
      <c r="H175" s="1"/>
      <c r="I175" s="1"/>
      <c r="J175" s="1"/>
      <c r="K175" s="2"/>
    </row>
    <row r="176" spans="1:11" ht="15.75">
      <c r="A176" s="7"/>
      <c r="B176" s="7"/>
      <c r="C176" s="7"/>
      <c r="D176" s="1"/>
      <c r="E176" s="1"/>
      <c r="F176" s="1"/>
      <c r="G176" s="1"/>
      <c r="H176" s="1"/>
      <c r="I176" s="1"/>
      <c r="J176" s="1"/>
      <c r="K176" s="2"/>
    </row>
    <row r="177" spans="1:11" ht="15.75">
      <c r="A177" s="34" t="s">
        <v>88</v>
      </c>
      <c r="B177" s="35"/>
      <c r="C177" s="8" t="s">
        <v>2</v>
      </c>
      <c r="D177" s="8" t="s">
        <v>3</v>
      </c>
      <c r="E177" s="8" t="s">
        <v>4</v>
      </c>
      <c r="F177" s="8" t="s">
        <v>5</v>
      </c>
      <c r="G177" s="8" t="s">
        <v>6</v>
      </c>
      <c r="H177" s="8" t="s">
        <v>89</v>
      </c>
      <c r="I177" s="8" t="s">
        <v>8</v>
      </c>
      <c r="J177" s="8" t="s">
        <v>10</v>
      </c>
      <c r="K177" s="9" t="s">
        <v>8</v>
      </c>
    </row>
    <row r="178" spans="1:11" ht="15">
      <c r="A178" s="10" t="s">
        <v>105</v>
      </c>
      <c r="B178" s="26" t="s">
        <v>90</v>
      </c>
      <c r="C178" s="26">
        <v>47</v>
      </c>
      <c r="D178" s="26">
        <v>48</v>
      </c>
      <c r="E178" s="26">
        <v>52</v>
      </c>
      <c r="F178" s="26"/>
      <c r="G178" s="26"/>
      <c r="H178" s="26">
        <f>SUM(C178:G179)</f>
        <v>147</v>
      </c>
      <c r="I178" s="28">
        <f>H178/3</f>
        <v>49</v>
      </c>
      <c r="J178" s="30">
        <v>2.5</v>
      </c>
      <c r="K178" s="32">
        <f>I178-J178</f>
        <v>46.5</v>
      </c>
    </row>
    <row r="179" spans="1:11" ht="15">
      <c r="A179" s="11" t="s">
        <v>13</v>
      </c>
      <c r="B179" s="27"/>
      <c r="C179" s="27"/>
      <c r="D179" s="27"/>
      <c r="E179" s="27"/>
      <c r="F179" s="27"/>
      <c r="G179" s="27"/>
      <c r="H179" s="27"/>
      <c r="I179" s="29"/>
      <c r="J179" s="31"/>
      <c r="K179" s="33"/>
    </row>
    <row r="180" spans="1:11" ht="15">
      <c r="A180" s="10" t="s">
        <v>106</v>
      </c>
      <c r="B180" s="26" t="s">
        <v>90</v>
      </c>
      <c r="C180" s="26">
        <v>35</v>
      </c>
      <c r="D180" s="26">
        <v>34</v>
      </c>
      <c r="E180" s="26">
        <v>37</v>
      </c>
      <c r="F180" s="26"/>
      <c r="G180" s="26"/>
      <c r="H180" s="26">
        <f>SUM(C180:G181)</f>
        <v>106</v>
      </c>
      <c r="I180" s="28">
        <f>H180/3</f>
        <v>35.333333333333336</v>
      </c>
      <c r="J180" s="30">
        <v>2</v>
      </c>
      <c r="K180" s="32">
        <f>I180-J180</f>
        <v>33.333333333333336</v>
      </c>
    </row>
    <row r="181" spans="1:11" ht="15">
      <c r="A181" s="11" t="s">
        <v>19</v>
      </c>
      <c r="B181" s="27"/>
      <c r="C181" s="27"/>
      <c r="D181" s="27"/>
      <c r="E181" s="27"/>
      <c r="F181" s="27"/>
      <c r="G181" s="27"/>
      <c r="H181" s="27"/>
      <c r="I181" s="29"/>
      <c r="J181" s="31"/>
      <c r="K181" s="33"/>
    </row>
    <row r="182" spans="1:11" ht="15">
      <c r="A182" s="23" t="s">
        <v>107</v>
      </c>
      <c r="B182" s="30" t="s">
        <v>90</v>
      </c>
      <c r="C182" s="30"/>
      <c r="D182" s="30"/>
      <c r="E182" s="30"/>
      <c r="F182" s="30"/>
      <c r="G182" s="30"/>
      <c r="H182" s="30">
        <f>SUM(C182:G183)</f>
        <v>0</v>
      </c>
      <c r="I182" s="39">
        <f>H182/3</f>
        <v>0</v>
      </c>
      <c r="J182" s="30"/>
      <c r="K182" s="41">
        <f>I182-J182</f>
        <v>0</v>
      </c>
    </row>
    <row r="183" spans="1:11" ht="15">
      <c r="A183" s="23" t="s">
        <v>15</v>
      </c>
      <c r="B183" s="31"/>
      <c r="C183" s="31"/>
      <c r="D183" s="31"/>
      <c r="E183" s="31"/>
      <c r="F183" s="31"/>
      <c r="G183" s="31"/>
      <c r="H183" s="31"/>
      <c r="I183" s="40"/>
      <c r="J183" s="31"/>
      <c r="K183" s="42"/>
    </row>
    <row r="184" spans="1:11" ht="15">
      <c r="A184" s="10" t="s">
        <v>108</v>
      </c>
      <c r="B184" s="26" t="s">
        <v>90</v>
      </c>
      <c r="C184" s="26">
        <v>33</v>
      </c>
      <c r="D184" s="26">
        <v>33</v>
      </c>
      <c r="E184" s="26">
        <v>40</v>
      </c>
      <c r="F184" s="26"/>
      <c r="G184" s="26"/>
      <c r="H184" s="26">
        <f>SUM(C184:G185)</f>
        <v>106</v>
      </c>
      <c r="I184" s="28">
        <f>H184/3</f>
        <v>35.333333333333336</v>
      </c>
      <c r="J184" s="30">
        <v>1.6</v>
      </c>
      <c r="K184" s="32">
        <f>I184-J184</f>
        <v>33.733333333333334</v>
      </c>
    </row>
    <row r="185" spans="1:11" ht="15">
      <c r="A185" s="11" t="s">
        <v>15</v>
      </c>
      <c r="B185" s="27"/>
      <c r="C185" s="27"/>
      <c r="D185" s="27"/>
      <c r="E185" s="27"/>
      <c r="F185" s="27"/>
      <c r="G185" s="27"/>
      <c r="H185" s="27"/>
      <c r="I185" s="29"/>
      <c r="J185" s="31"/>
      <c r="K185" s="33"/>
    </row>
    <row r="186" spans="1:11" ht="15">
      <c r="A186" s="10" t="s">
        <v>109</v>
      </c>
      <c r="B186" s="26" t="s">
        <v>90</v>
      </c>
      <c r="C186" s="26">
        <v>38</v>
      </c>
      <c r="D186" s="26">
        <v>32</v>
      </c>
      <c r="E186" s="26">
        <v>38</v>
      </c>
      <c r="F186" s="26"/>
      <c r="G186" s="26"/>
      <c r="H186" s="26">
        <f>SUM(C186:G187)</f>
        <v>108</v>
      </c>
      <c r="I186" s="28">
        <f>H186/3</f>
        <v>36</v>
      </c>
      <c r="J186" s="30">
        <v>1</v>
      </c>
      <c r="K186" s="32">
        <f>I186-J186</f>
        <v>35</v>
      </c>
    </row>
    <row r="187" spans="1:11" ht="15">
      <c r="A187" s="11" t="s">
        <v>13</v>
      </c>
      <c r="B187" s="27"/>
      <c r="C187" s="27"/>
      <c r="D187" s="27"/>
      <c r="E187" s="27"/>
      <c r="F187" s="27"/>
      <c r="G187" s="27"/>
      <c r="H187" s="27"/>
      <c r="I187" s="29"/>
      <c r="J187" s="31"/>
      <c r="K187" s="33"/>
    </row>
    <row r="188" spans="1:11" ht="15">
      <c r="A188" s="10" t="s">
        <v>110</v>
      </c>
      <c r="B188" s="26" t="s">
        <v>90</v>
      </c>
      <c r="C188" s="26">
        <v>40</v>
      </c>
      <c r="D188" s="26">
        <v>40</v>
      </c>
      <c r="E188" s="26">
        <v>42</v>
      </c>
      <c r="F188" s="26"/>
      <c r="G188" s="26"/>
      <c r="H188" s="26">
        <f>SUM(C188:G189)</f>
        <v>122</v>
      </c>
      <c r="I188" s="28">
        <f>H188/3</f>
        <v>40.666666666666664</v>
      </c>
      <c r="J188" s="30">
        <v>1</v>
      </c>
      <c r="K188" s="32">
        <f>I188-J188</f>
        <v>39.666666666666664</v>
      </c>
    </row>
    <row r="189" spans="1:11" ht="15">
      <c r="A189" s="11" t="s">
        <v>13</v>
      </c>
      <c r="B189" s="27"/>
      <c r="C189" s="27"/>
      <c r="D189" s="27"/>
      <c r="E189" s="27"/>
      <c r="F189" s="27"/>
      <c r="G189" s="27"/>
      <c r="H189" s="27"/>
      <c r="I189" s="29"/>
      <c r="J189" s="31"/>
      <c r="K189" s="33"/>
    </row>
    <row r="190" ht="15.75" thickBot="1"/>
    <row r="191" spans="1:11" ht="16.5" thickBot="1">
      <c r="A191" s="36" t="s">
        <v>111</v>
      </c>
      <c r="B191" s="37"/>
      <c r="C191" s="37"/>
      <c r="D191" s="38"/>
      <c r="E191" s="1"/>
      <c r="F191" s="1"/>
      <c r="G191" s="1"/>
      <c r="H191" s="1"/>
      <c r="I191" s="1"/>
      <c r="J191" s="1"/>
      <c r="K191" s="2"/>
    </row>
    <row r="192" spans="1:11" ht="15.75">
      <c r="A192" s="7"/>
      <c r="B192" s="7"/>
      <c r="C192" s="7"/>
      <c r="D192" s="1"/>
      <c r="E192" s="1"/>
      <c r="F192" s="1"/>
      <c r="G192" s="1"/>
      <c r="H192" s="1"/>
      <c r="I192" s="1"/>
      <c r="J192" s="1"/>
      <c r="K192" s="2"/>
    </row>
    <row r="193" spans="1:11" ht="15.75">
      <c r="A193" s="34" t="s">
        <v>88</v>
      </c>
      <c r="B193" s="35"/>
      <c r="C193" s="8" t="s">
        <v>2</v>
      </c>
      <c r="D193" s="8" t="s">
        <v>3</v>
      </c>
      <c r="E193" s="8" t="s">
        <v>4</v>
      </c>
      <c r="F193" s="8" t="s">
        <v>5</v>
      </c>
      <c r="G193" s="8" t="s">
        <v>6</v>
      </c>
      <c r="H193" s="8" t="s">
        <v>89</v>
      </c>
      <c r="I193" s="8" t="s">
        <v>8</v>
      </c>
      <c r="J193" s="8" t="s">
        <v>10</v>
      </c>
      <c r="K193" s="9" t="s">
        <v>8</v>
      </c>
    </row>
    <row r="194" spans="1:11" ht="15">
      <c r="A194" s="10" t="s">
        <v>112</v>
      </c>
      <c r="B194" s="26" t="s">
        <v>90</v>
      </c>
      <c r="C194" s="26">
        <v>43</v>
      </c>
      <c r="D194" s="26">
        <v>45</v>
      </c>
      <c r="E194" s="26">
        <v>48</v>
      </c>
      <c r="F194" s="26"/>
      <c r="G194" s="26"/>
      <c r="H194" s="26">
        <f>SUM(C194:G195)</f>
        <v>136</v>
      </c>
      <c r="I194" s="28">
        <f>H194/3</f>
        <v>45.333333333333336</v>
      </c>
      <c r="J194" s="30">
        <v>2.5</v>
      </c>
      <c r="K194" s="32">
        <f>I194-J194</f>
        <v>42.833333333333336</v>
      </c>
    </row>
    <row r="195" spans="1:11" ht="15">
      <c r="A195" s="11"/>
      <c r="B195" s="27"/>
      <c r="C195" s="27"/>
      <c r="D195" s="27"/>
      <c r="E195" s="27"/>
      <c r="F195" s="27"/>
      <c r="G195" s="27"/>
      <c r="H195" s="27"/>
      <c r="I195" s="29"/>
      <c r="J195" s="31"/>
      <c r="K195" s="33"/>
    </row>
    <row r="196" spans="1:11" ht="15">
      <c r="A196" s="10" t="s">
        <v>113</v>
      </c>
      <c r="B196" s="26" t="s">
        <v>90</v>
      </c>
      <c r="C196" s="26">
        <v>17</v>
      </c>
      <c r="D196" s="26">
        <v>15</v>
      </c>
      <c r="E196" s="26">
        <v>14</v>
      </c>
      <c r="F196" s="26"/>
      <c r="G196" s="26"/>
      <c r="H196" s="26">
        <f>SUM(C196:G197)</f>
        <v>46</v>
      </c>
      <c r="I196" s="28">
        <f>H196/3</f>
        <v>15.333333333333334</v>
      </c>
      <c r="J196" s="30">
        <v>1.5</v>
      </c>
      <c r="K196" s="32">
        <f>I196-J196</f>
        <v>13.833333333333334</v>
      </c>
    </row>
    <row r="197" spans="1:11" ht="15">
      <c r="A197" s="11"/>
      <c r="B197" s="27"/>
      <c r="C197" s="27"/>
      <c r="D197" s="27"/>
      <c r="E197" s="27"/>
      <c r="F197" s="27"/>
      <c r="G197" s="27"/>
      <c r="H197" s="27"/>
      <c r="I197" s="29"/>
      <c r="J197" s="31"/>
      <c r="K197" s="33"/>
    </row>
    <row r="198" spans="1:11" ht="15">
      <c r="A198" s="10" t="s">
        <v>114</v>
      </c>
      <c r="B198" s="26" t="s">
        <v>90</v>
      </c>
      <c r="C198" s="26">
        <v>21</v>
      </c>
      <c r="D198" s="26">
        <v>25</v>
      </c>
      <c r="E198" s="26">
        <v>21</v>
      </c>
      <c r="F198" s="26"/>
      <c r="G198" s="26"/>
      <c r="H198" s="26">
        <f>SUM(C198:G199)</f>
        <v>67</v>
      </c>
      <c r="I198" s="28">
        <f>H198/3</f>
        <v>22.333333333333332</v>
      </c>
      <c r="J198" s="30">
        <v>1</v>
      </c>
      <c r="K198" s="32">
        <f>I198-J198</f>
        <v>21.333333333333332</v>
      </c>
    </row>
    <row r="199" spans="1:11" ht="15">
      <c r="A199" s="11"/>
      <c r="B199" s="27"/>
      <c r="C199" s="27"/>
      <c r="D199" s="27"/>
      <c r="E199" s="27"/>
      <c r="F199" s="27"/>
      <c r="G199" s="27"/>
      <c r="H199" s="27"/>
      <c r="I199" s="29"/>
      <c r="J199" s="31"/>
      <c r="K199" s="33"/>
    </row>
    <row r="200" spans="1:11" ht="15">
      <c r="A200" s="10" t="s">
        <v>115</v>
      </c>
      <c r="B200" s="26" t="s">
        <v>90</v>
      </c>
      <c r="C200" s="26"/>
      <c r="D200" s="26"/>
      <c r="E200" s="26"/>
      <c r="F200" s="26"/>
      <c r="G200" s="26"/>
      <c r="H200" s="26">
        <f>SUM(C200:G201)</f>
        <v>0</v>
      </c>
      <c r="I200" s="28">
        <f>H200/3</f>
        <v>0</v>
      </c>
      <c r="J200" s="30"/>
      <c r="K200" s="32">
        <f>I200-J200</f>
        <v>0</v>
      </c>
    </row>
    <row r="201" spans="1:11" ht="15">
      <c r="A201" s="11"/>
      <c r="B201" s="27"/>
      <c r="C201" s="27"/>
      <c r="D201" s="27"/>
      <c r="E201" s="27"/>
      <c r="F201" s="27"/>
      <c r="G201" s="27"/>
      <c r="H201" s="27"/>
      <c r="I201" s="29"/>
      <c r="J201" s="31"/>
      <c r="K201" s="33"/>
    </row>
    <row r="202" spans="1:11" ht="15">
      <c r="A202" s="10" t="s">
        <v>116</v>
      </c>
      <c r="B202" s="26" t="s">
        <v>90</v>
      </c>
      <c r="C202" s="26">
        <v>28</v>
      </c>
      <c r="D202" s="26">
        <v>29</v>
      </c>
      <c r="E202" s="26">
        <v>27</v>
      </c>
      <c r="F202" s="26"/>
      <c r="G202" s="26"/>
      <c r="H202" s="26">
        <f>SUM(C202:G203)</f>
        <v>84</v>
      </c>
      <c r="I202" s="28">
        <f>H202/3</f>
        <v>28</v>
      </c>
      <c r="J202" s="30">
        <v>0.5</v>
      </c>
      <c r="K202" s="32">
        <f>I202-J202</f>
        <v>27.5</v>
      </c>
    </row>
    <row r="203" spans="1:11" ht="15">
      <c r="A203" s="11"/>
      <c r="B203" s="27"/>
      <c r="C203" s="27"/>
      <c r="D203" s="27"/>
      <c r="E203" s="27"/>
      <c r="F203" s="27"/>
      <c r="G203" s="27"/>
      <c r="H203" s="27"/>
      <c r="I203" s="29"/>
      <c r="J203" s="31"/>
      <c r="K203" s="33"/>
    </row>
    <row r="204" spans="1:11" ht="15">
      <c r="A204" s="10" t="s">
        <v>117</v>
      </c>
      <c r="B204" s="26" t="s">
        <v>90</v>
      </c>
      <c r="C204" s="26">
        <v>24</v>
      </c>
      <c r="D204" s="26">
        <v>27</v>
      </c>
      <c r="E204" s="26">
        <v>23</v>
      </c>
      <c r="F204" s="26"/>
      <c r="G204" s="26"/>
      <c r="H204" s="26">
        <f>SUM(C204:G205)</f>
        <v>74</v>
      </c>
      <c r="I204" s="28">
        <f>H204/3</f>
        <v>24.666666666666668</v>
      </c>
      <c r="J204" s="30">
        <v>0</v>
      </c>
      <c r="K204" s="32">
        <f>I204-J204</f>
        <v>24.666666666666668</v>
      </c>
    </row>
    <row r="205" spans="1:11" ht="15">
      <c r="A205" s="11"/>
      <c r="B205" s="27"/>
      <c r="C205" s="27"/>
      <c r="D205" s="27"/>
      <c r="E205" s="27"/>
      <c r="F205" s="27"/>
      <c r="G205" s="27"/>
      <c r="H205" s="27"/>
      <c r="I205" s="29"/>
      <c r="J205" s="31"/>
      <c r="K205" s="33"/>
    </row>
    <row r="206" spans="1:11" ht="15">
      <c r="A206" s="10" t="s">
        <v>119</v>
      </c>
      <c r="B206" s="26" t="s">
        <v>90</v>
      </c>
      <c r="C206" s="26">
        <v>42</v>
      </c>
      <c r="D206" s="26">
        <v>39</v>
      </c>
      <c r="E206" s="26">
        <v>35</v>
      </c>
      <c r="F206" s="26"/>
      <c r="G206" s="26"/>
      <c r="H206" s="26">
        <f>SUM(C206:G207)</f>
        <v>116</v>
      </c>
      <c r="I206" s="28">
        <f>H206/3</f>
        <v>38.666666666666664</v>
      </c>
      <c r="J206" s="30">
        <v>2</v>
      </c>
      <c r="K206" s="32">
        <f>I206-J206</f>
        <v>36.666666666666664</v>
      </c>
    </row>
    <row r="207" spans="1:11" ht="15">
      <c r="A207" s="11" t="s">
        <v>118</v>
      </c>
      <c r="B207" s="27"/>
      <c r="C207" s="27"/>
      <c r="D207" s="27"/>
      <c r="E207" s="27"/>
      <c r="F207" s="27"/>
      <c r="G207" s="27"/>
      <c r="H207" s="27"/>
      <c r="I207" s="29"/>
      <c r="J207" s="31"/>
      <c r="K207" s="33"/>
    </row>
    <row r="208" spans="1:11" ht="15">
      <c r="A208" s="10" t="s">
        <v>120</v>
      </c>
      <c r="B208" s="26" t="s">
        <v>90</v>
      </c>
      <c r="C208" s="26">
        <v>30</v>
      </c>
      <c r="D208" s="26">
        <v>31</v>
      </c>
      <c r="E208" s="26">
        <v>30</v>
      </c>
      <c r="F208" s="26"/>
      <c r="G208" s="26"/>
      <c r="H208" s="26">
        <f>SUM(C208:G209)</f>
        <v>91</v>
      </c>
      <c r="I208" s="28">
        <f>H208/3</f>
        <v>30.333333333333332</v>
      </c>
      <c r="J208" s="30">
        <v>5</v>
      </c>
      <c r="K208" s="32">
        <f>I208-J208</f>
        <v>25.333333333333332</v>
      </c>
    </row>
    <row r="209" spans="1:11" ht="15">
      <c r="A209" s="11"/>
      <c r="B209" s="27"/>
      <c r="C209" s="27"/>
      <c r="D209" s="27"/>
      <c r="E209" s="27"/>
      <c r="F209" s="27"/>
      <c r="G209" s="27"/>
      <c r="H209" s="27"/>
      <c r="I209" s="29"/>
      <c r="J209" s="31"/>
      <c r="K209" s="33"/>
    </row>
    <row r="210" spans="1:11" ht="15">
      <c r="A210" s="10" t="s">
        <v>121</v>
      </c>
      <c r="B210" s="26" t="s">
        <v>90</v>
      </c>
      <c r="C210" s="26">
        <v>37</v>
      </c>
      <c r="D210" s="26">
        <v>35</v>
      </c>
      <c r="E210" s="26">
        <v>29</v>
      </c>
      <c r="F210" s="26"/>
      <c r="G210" s="26"/>
      <c r="H210" s="26">
        <f>SUM(C210:G211)</f>
        <v>101</v>
      </c>
      <c r="I210" s="28">
        <f>H210/3</f>
        <v>33.666666666666664</v>
      </c>
      <c r="J210" s="30">
        <v>3.7</v>
      </c>
      <c r="K210" s="32">
        <f>I210-J210</f>
        <v>29.966666666666665</v>
      </c>
    </row>
    <row r="211" spans="1:11" ht="15">
      <c r="A211" s="11"/>
      <c r="B211" s="27"/>
      <c r="C211" s="27"/>
      <c r="D211" s="27"/>
      <c r="E211" s="27"/>
      <c r="F211" s="27"/>
      <c r="G211" s="27"/>
      <c r="H211" s="27"/>
      <c r="I211" s="29"/>
      <c r="J211" s="31"/>
      <c r="K211" s="33"/>
    </row>
    <row r="212" ht="15.75" thickBot="1"/>
    <row r="213" spans="1:11" ht="16.5" thickBot="1">
      <c r="A213" s="36" t="s">
        <v>122</v>
      </c>
      <c r="B213" s="37"/>
      <c r="C213" s="37"/>
      <c r="D213" s="38"/>
      <c r="E213" s="1"/>
      <c r="F213" s="1"/>
      <c r="G213" s="1"/>
      <c r="H213" s="1"/>
      <c r="I213" s="1"/>
      <c r="J213" s="1"/>
      <c r="K213" s="2"/>
    </row>
    <row r="214" spans="1:11" ht="15.75">
      <c r="A214" s="7"/>
      <c r="B214" s="7"/>
      <c r="C214" s="7"/>
      <c r="D214" s="1"/>
      <c r="E214" s="1"/>
      <c r="F214" s="1"/>
      <c r="G214" s="1"/>
      <c r="H214" s="1"/>
      <c r="I214" s="1"/>
      <c r="J214" s="1"/>
      <c r="K214" s="2"/>
    </row>
    <row r="215" spans="1:11" ht="15.75">
      <c r="A215" s="34" t="s">
        <v>88</v>
      </c>
      <c r="B215" s="35"/>
      <c r="C215" s="8" t="s">
        <v>2</v>
      </c>
      <c r="D215" s="8" t="s">
        <v>3</v>
      </c>
      <c r="E215" s="8" t="s">
        <v>4</v>
      </c>
      <c r="F215" s="8" t="s">
        <v>5</v>
      </c>
      <c r="G215" s="8" t="s">
        <v>6</v>
      </c>
      <c r="H215" s="8" t="s">
        <v>89</v>
      </c>
      <c r="I215" s="8" t="s">
        <v>8</v>
      </c>
      <c r="J215" s="8" t="s">
        <v>10</v>
      </c>
      <c r="K215" s="9" t="s">
        <v>8</v>
      </c>
    </row>
    <row r="216" spans="1:11" ht="15">
      <c r="A216" s="10" t="s">
        <v>18</v>
      </c>
      <c r="B216" s="26" t="s">
        <v>90</v>
      </c>
      <c r="C216" s="26">
        <v>50</v>
      </c>
      <c r="D216" s="26">
        <v>50</v>
      </c>
      <c r="E216" s="26">
        <v>54</v>
      </c>
      <c r="F216" s="26"/>
      <c r="G216" s="26"/>
      <c r="H216" s="26">
        <f>SUM(C216:G217)</f>
        <v>154</v>
      </c>
      <c r="I216" s="28">
        <f>H216/3</f>
        <v>51.333333333333336</v>
      </c>
      <c r="J216" s="30">
        <v>4</v>
      </c>
      <c r="K216" s="32">
        <f>I216-J216</f>
        <v>47.333333333333336</v>
      </c>
    </row>
    <row r="217" spans="1:11" ht="15">
      <c r="A217" s="11"/>
      <c r="B217" s="27"/>
      <c r="C217" s="27"/>
      <c r="D217" s="27"/>
      <c r="E217" s="27"/>
      <c r="F217" s="27"/>
      <c r="G217" s="27"/>
      <c r="H217" s="27"/>
      <c r="I217" s="29"/>
      <c r="J217" s="31"/>
      <c r="K217" s="33"/>
    </row>
    <row r="218" spans="1:11" ht="15">
      <c r="A218" s="10" t="s">
        <v>19</v>
      </c>
      <c r="B218" s="26" t="s">
        <v>90</v>
      </c>
      <c r="C218" s="26">
        <v>44</v>
      </c>
      <c r="D218" s="26">
        <v>43</v>
      </c>
      <c r="E218" s="26">
        <v>41</v>
      </c>
      <c r="F218" s="26"/>
      <c r="G218" s="26"/>
      <c r="H218" s="26">
        <f>SUM(C218:G219)</f>
        <v>128</v>
      </c>
      <c r="I218" s="28">
        <f>H218/3</f>
        <v>42.666666666666664</v>
      </c>
      <c r="J218" s="30">
        <v>2.5</v>
      </c>
      <c r="K218" s="32">
        <f>I218-J218</f>
        <v>40.166666666666664</v>
      </c>
    </row>
    <row r="219" spans="1:11" ht="15">
      <c r="A219" s="11"/>
      <c r="B219" s="27"/>
      <c r="C219" s="27"/>
      <c r="D219" s="27"/>
      <c r="E219" s="27"/>
      <c r="F219" s="27"/>
      <c r="G219" s="27"/>
      <c r="H219" s="27"/>
      <c r="I219" s="29"/>
      <c r="J219" s="31"/>
      <c r="K219" s="33"/>
    </row>
    <row r="220" spans="1:11" ht="15">
      <c r="A220" s="10" t="s">
        <v>13</v>
      </c>
      <c r="B220" s="26" t="s">
        <v>90</v>
      </c>
      <c r="C220" s="26">
        <v>49</v>
      </c>
      <c r="D220" s="26">
        <v>49</v>
      </c>
      <c r="E220" s="26">
        <v>50</v>
      </c>
      <c r="F220" s="26"/>
      <c r="G220" s="26"/>
      <c r="H220" s="26">
        <f>SUM(C220:G221)</f>
        <v>148</v>
      </c>
      <c r="I220" s="28">
        <f>H220/3</f>
        <v>49.333333333333336</v>
      </c>
      <c r="J220" s="30">
        <v>4</v>
      </c>
      <c r="K220" s="32">
        <f>I220-J220</f>
        <v>45.333333333333336</v>
      </c>
    </row>
    <row r="221" spans="1:11" ht="15">
      <c r="A221" s="11"/>
      <c r="B221" s="27"/>
      <c r="C221" s="27"/>
      <c r="D221" s="27"/>
      <c r="E221" s="27"/>
      <c r="F221" s="27"/>
      <c r="G221" s="27"/>
      <c r="H221" s="27"/>
      <c r="I221" s="29"/>
      <c r="J221" s="31"/>
      <c r="K221" s="33"/>
    </row>
    <row r="222" ht="15.75" thickBot="1"/>
    <row r="223" spans="1:11" ht="16.5" thickBot="1">
      <c r="A223" s="36" t="s">
        <v>123</v>
      </c>
      <c r="B223" s="37"/>
      <c r="C223" s="37"/>
      <c r="D223" s="38"/>
      <c r="E223" s="1"/>
      <c r="F223" s="1"/>
      <c r="G223" s="1"/>
      <c r="H223" s="1"/>
      <c r="I223" s="1"/>
      <c r="J223" s="1"/>
      <c r="K223" s="2"/>
    </row>
    <row r="224" spans="1:11" ht="15.75">
      <c r="A224" s="7"/>
      <c r="B224" s="7"/>
      <c r="C224" s="7"/>
      <c r="D224" s="1"/>
      <c r="E224" s="1"/>
      <c r="F224" s="1"/>
      <c r="G224" s="1"/>
      <c r="H224" s="1"/>
      <c r="I224" s="1"/>
      <c r="J224" s="1"/>
      <c r="K224" s="2"/>
    </row>
    <row r="225" spans="1:11" ht="15.75">
      <c r="A225" s="34" t="s">
        <v>88</v>
      </c>
      <c r="B225" s="35"/>
      <c r="C225" s="8" t="s">
        <v>2</v>
      </c>
      <c r="D225" s="8" t="s">
        <v>3</v>
      </c>
      <c r="E225" s="8" t="s">
        <v>4</v>
      </c>
      <c r="F225" s="8" t="s">
        <v>5</v>
      </c>
      <c r="G225" s="8" t="s">
        <v>6</v>
      </c>
      <c r="H225" s="8" t="s">
        <v>89</v>
      </c>
      <c r="I225" s="8" t="s">
        <v>8</v>
      </c>
      <c r="J225" s="8" t="s">
        <v>10</v>
      </c>
      <c r="K225" s="9" t="s">
        <v>8</v>
      </c>
    </row>
    <row r="226" spans="1:11" ht="15">
      <c r="A226" s="10" t="s">
        <v>18</v>
      </c>
      <c r="B226" s="26" t="s">
        <v>90</v>
      </c>
      <c r="C226" s="26">
        <v>26</v>
      </c>
      <c r="D226" s="26">
        <v>27</v>
      </c>
      <c r="E226" s="26">
        <v>26</v>
      </c>
      <c r="F226" s="26"/>
      <c r="G226" s="26"/>
      <c r="H226" s="26">
        <f>SUM(C226:G227)</f>
        <v>79</v>
      </c>
      <c r="I226" s="28">
        <f>H226/3</f>
        <v>26.333333333333332</v>
      </c>
      <c r="J226" s="30">
        <v>2</v>
      </c>
      <c r="K226" s="32">
        <f>I226-J226</f>
        <v>24.333333333333332</v>
      </c>
    </row>
    <row r="227" spans="1:11" ht="15">
      <c r="A227" s="11"/>
      <c r="B227" s="27"/>
      <c r="C227" s="27"/>
      <c r="D227" s="27"/>
      <c r="E227" s="27"/>
      <c r="F227" s="27"/>
      <c r="G227" s="27"/>
      <c r="H227" s="27"/>
      <c r="I227" s="29"/>
      <c r="J227" s="31"/>
      <c r="K227" s="33"/>
    </row>
    <row r="228" spans="1:11" ht="15">
      <c r="A228" s="10" t="s">
        <v>19</v>
      </c>
      <c r="B228" s="26" t="s">
        <v>90</v>
      </c>
      <c r="C228" s="26">
        <v>11</v>
      </c>
      <c r="D228" s="26">
        <v>14</v>
      </c>
      <c r="E228" s="26">
        <v>11</v>
      </c>
      <c r="F228" s="26"/>
      <c r="G228" s="26"/>
      <c r="H228" s="26">
        <f>SUM(C228:G229)</f>
        <v>36</v>
      </c>
      <c r="I228" s="28">
        <f>H228/3</f>
        <v>12</v>
      </c>
      <c r="J228" s="30">
        <v>0</v>
      </c>
      <c r="K228" s="32">
        <f>I228-J228</f>
        <v>12</v>
      </c>
    </row>
    <row r="229" spans="1:11" ht="15">
      <c r="A229" s="11"/>
      <c r="B229" s="27"/>
      <c r="C229" s="27"/>
      <c r="D229" s="27"/>
      <c r="E229" s="27"/>
      <c r="F229" s="27"/>
      <c r="G229" s="27"/>
      <c r="H229" s="27"/>
      <c r="I229" s="29"/>
      <c r="J229" s="31"/>
      <c r="K229" s="33"/>
    </row>
    <row r="230" spans="1:11" ht="15">
      <c r="A230" s="10" t="s">
        <v>15</v>
      </c>
      <c r="B230" s="26" t="s">
        <v>90</v>
      </c>
      <c r="C230" s="26">
        <v>34</v>
      </c>
      <c r="D230" s="26">
        <v>34</v>
      </c>
      <c r="E230" s="26">
        <v>28</v>
      </c>
      <c r="F230" s="26"/>
      <c r="G230" s="26"/>
      <c r="H230" s="26">
        <f>SUM(C230:G231)</f>
        <v>96</v>
      </c>
      <c r="I230" s="28">
        <f>H230/3</f>
        <v>32</v>
      </c>
      <c r="J230" s="30">
        <v>0</v>
      </c>
      <c r="K230" s="32">
        <f>I230-J230</f>
        <v>32</v>
      </c>
    </row>
    <row r="231" spans="1:11" ht="15">
      <c r="A231" s="11"/>
      <c r="B231" s="27"/>
      <c r="C231" s="27"/>
      <c r="D231" s="27"/>
      <c r="E231" s="27"/>
      <c r="F231" s="27"/>
      <c r="G231" s="27"/>
      <c r="H231" s="27"/>
      <c r="I231" s="29"/>
      <c r="J231" s="31"/>
      <c r="K231" s="33"/>
    </row>
    <row r="232" spans="1:11" ht="15">
      <c r="A232" s="10" t="s">
        <v>13</v>
      </c>
      <c r="B232" s="26" t="s">
        <v>90</v>
      </c>
      <c r="C232" s="26">
        <v>15</v>
      </c>
      <c r="D232" s="26">
        <v>19</v>
      </c>
      <c r="E232" s="26">
        <v>12</v>
      </c>
      <c r="F232" s="26"/>
      <c r="G232" s="26"/>
      <c r="H232" s="26">
        <f>SUM(C232:G233)</f>
        <v>46</v>
      </c>
      <c r="I232" s="28">
        <f>H232/3</f>
        <v>15.333333333333334</v>
      </c>
      <c r="J232" s="30">
        <v>3.7</v>
      </c>
      <c r="K232" s="32">
        <f>I232-J232</f>
        <v>11.633333333333333</v>
      </c>
    </row>
    <row r="233" spans="1:11" ht="15">
      <c r="A233" s="11"/>
      <c r="B233" s="27"/>
      <c r="C233" s="27"/>
      <c r="D233" s="27"/>
      <c r="E233" s="27"/>
      <c r="F233" s="27"/>
      <c r="G233" s="27"/>
      <c r="H233" s="27"/>
      <c r="I233" s="29"/>
      <c r="J233" s="31"/>
      <c r="K233" s="33"/>
    </row>
    <row r="234" spans="1:11" ht="15">
      <c r="A234" s="10" t="s">
        <v>20</v>
      </c>
      <c r="B234" s="26" t="s">
        <v>90</v>
      </c>
      <c r="C234" s="26">
        <v>21</v>
      </c>
      <c r="D234" s="26">
        <v>26</v>
      </c>
      <c r="E234" s="26">
        <v>23</v>
      </c>
      <c r="F234" s="26"/>
      <c r="G234" s="26"/>
      <c r="H234" s="26">
        <f>SUM(C234:G235)</f>
        <v>70</v>
      </c>
      <c r="I234" s="28">
        <f>H234/3</f>
        <v>23.333333333333332</v>
      </c>
      <c r="J234" s="30">
        <v>7</v>
      </c>
      <c r="K234" s="32">
        <f>I234-J234</f>
        <v>16.333333333333332</v>
      </c>
    </row>
    <row r="235" spans="1:11" ht="15">
      <c r="A235" s="11"/>
      <c r="B235" s="27"/>
      <c r="C235" s="27"/>
      <c r="D235" s="27"/>
      <c r="E235" s="27"/>
      <c r="F235" s="27"/>
      <c r="G235" s="27"/>
      <c r="H235" s="27"/>
      <c r="I235" s="29"/>
      <c r="J235" s="31"/>
      <c r="K235" s="33"/>
    </row>
    <row r="236" ht="15.75" thickBot="1"/>
    <row r="237" spans="1:11" ht="16.5" thickBot="1">
      <c r="A237" s="36" t="s">
        <v>124</v>
      </c>
      <c r="B237" s="37"/>
      <c r="C237" s="37"/>
      <c r="D237" s="38"/>
      <c r="E237" s="1"/>
      <c r="F237" s="1"/>
      <c r="G237" s="1"/>
      <c r="H237" s="1"/>
      <c r="I237" s="1"/>
      <c r="J237" s="1"/>
      <c r="K237" s="2"/>
    </row>
    <row r="238" spans="1:11" ht="15.75">
      <c r="A238" s="7"/>
      <c r="B238" s="7"/>
      <c r="C238" s="7"/>
      <c r="D238" s="1"/>
      <c r="E238" s="1"/>
      <c r="F238" s="1"/>
      <c r="G238" s="1"/>
      <c r="H238" s="1"/>
      <c r="I238" s="1"/>
      <c r="J238" s="1"/>
      <c r="K238" s="2"/>
    </row>
    <row r="239" spans="1:11" ht="15.75">
      <c r="A239" s="34" t="s">
        <v>88</v>
      </c>
      <c r="B239" s="35"/>
      <c r="C239" s="8" t="s">
        <v>2</v>
      </c>
      <c r="D239" s="8" t="s">
        <v>3</v>
      </c>
      <c r="E239" s="8" t="s">
        <v>4</v>
      </c>
      <c r="F239" s="8" t="s">
        <v>5</v>
      </c>
      <c r="G239" s="8" t="s">
        <v>6</v>
      </c>
      <c r="H239" s="8" t="s">
        <v>89</v>
      </c>
      <c r="I239" s="8" t="s">
        <v>8</v>
      </c>
      <c r="J239" s="8" t="s">
        <v>10</v>
      </c>
      <c r="K239" s="9" t="s">
        <v>8</v>
      </c>
    </row>
    <row r="240" spans="1:11" ht="15">
      <c r="A240" s="10" t="s">
        <v>19</v>
      </c>
      <c r="B240" s="26" t="s">
        <v>90</v>
      </c>
      <c r="C240" s="26">
        <v>37</v>
      </c>
      <c r="D240" s="26">
        <v>41</v>
      </c>
      <c r="E240" s="26">
        <v>37</v>
      </c>
      <c r="F240" s="26"/>
      <c r="G240" s="26"/>
      <c r="H240" s="26">
        <f>SUM(C240:G241)</f>
        <v>115</v>
      </c>
      <c r="I240" s="28">
        <f>H240/3</f>
        <v>38.333333333333336</v>
      </c>
      <c r="J240" s="30">
        <v>1.5</v>
      </c>
      <c r="K240" s="32">
        <f>I240-J240</f>
        <v>36.833333333333336</v>
      </c>
    </row>
    <row r="241" spans="1:11" ht="15">
      <c r="A241" s="11"/>
      <c r="B241" s="27"/>
      <c r="C241" s="27"/>
      <c r="D241" s="27"/>
      <c r="E241" s="27"/>
      <c r="F241" s="27"/>
      <c r="G241" s="27"/>
      <c r="H241" s="27"/>
      <c r="I241" s="29"/>
      <c r="J241" s="31"/>
      <c r="K241" s="33"/>
    </row>
    <row r="242" spans="1:11" ht="15">
      <c r="A242" s="10" t="s">
        <v>13</v>
      </c>
      <c r="B242" s="26" t="s">
        <v>90</v>
      </c>
      <c r="C242" s="26">
        <v>45</v>
      </c>
      <c r="D242" s="26">
        <v>47</v>
      </c>
      <c r="E242" s="26">
        <v>42</v>
      </c>
      <c r="F242" s="26"/>
      <c r="G242" s="26"/>
      <c r="H242" s="26">
        <f>SUM(C242:G243)</f>
        <v>134</v>
      </c>
      <c r="I242" s="28">
        <f>H242/3</f>
        <v>44.666666666666664</v>
      </c>
      <c r="J242" s="30">
        <v>2</v>
      </c>
      <c r="K242" s="32">
        <f>I242-J242</f>
        <v>42.666666666666664</v>
      </c>
    </row>
    <row r="243" spans="1:11" ht="15">
      <c r="A243" s="11"/>
      <c r="B243" s="27"/>
      <c r="C243" s="27"/>
      <c r="D243" s="27"/>
      <c r="E243" s="27"/>
      <c r="F243" s="27"/>
      <c r="G243" s="27"/>
      <c r="H243" s="27"/>
      <c r="I243" s="29"/>
      <c r="J243" s="31"/>
      <c r="K243" s="33"/>
    </row>
  </sheetData>
  <sheetProtection/>
  <mergeCells count="643">
    <mergeCell ref="A2:K2"/>
    <mergeCell ref="A3:K3"/>
    <mergeCell ref="A5:K5"/>
    <mergeCell ref="L10:L11"/>
    <mergeCell ref="I12:I13"/>
    <mergeCell ref="J12:J13"/>
    <mergeCell ref="K12:K13"/>
    <mergeCell ref="L12:L13"/>
    <mergeCell ref="I14:I15"/>
    <mergeCell ref="J14:J15"/>
    <mergeCell ref="K14:K15"/>
    <mergeCell ref="L14:L15"/>
    <mergeCell ref="I16:I17"/>
    <mergeCell ref="J16:J17"/>
    <mergeCell ref="K16:K17"/>
    <mergeCell ref="L16:L17"/>
    <mergeCell ref="I18:I19"/>
    <mergeCell ref="J18:J19"/>
    <mergeCell ref="K18:K19"/>
    <mergeCell ref="L18:L19"/>
    <mergeCell ref="I20:I21"/>
    <mergeCell ref="J20:J21"/>
    <mergeCell ref="K20:K21"/>
    <mergeCell ref="L20:L21"/>
    <mergeCell ref="I26:I27"/>
    <mergeCell ref="J26:J27"/>
    <mergeCell ref="K26:K27"/>
    <mergeCell ref="L26:L27"/>
    <mergeCell ref="K22:K23"/>
    <mergeCell ref="K34:K35"/>
    <mergeCell ref="L34:L35"/>
    <mergeCell ref="I28:I29"/>
    <mergeCell ref="J28:J29"/>
    <mergeCell ref="K28:K29"/>
    <mergeCell ref="L28:L29"/>
    <mergeCell ref="I30:I31"/>
    <mergeCell ref="J30:J31"/>
    <mergeCell ref="K30:K31"/>
    <mergeCell ref="L30:L31"/>
    <mergeCell ref="I36:I37"/>
    <mergeCell ref="J36:J37"/>
    <mergeCell ref="K36:K37"/>
    <mergeCell ref="L36:L37"/>
    <mergeCell ref="I32:I33"/>
    <mergeCell ref="J32:J33"/>
    <mergeCell ref="K32:K33"/>
    <mergeCell ref="L32:L33"/>
    <mergeCell ref="I34:I35"/>
    <mergeCell ref="J34:J35"/>
    <mergeCell ref="K66:K67"/>
    <mergeCell ref="L66:L67"/>
    <mergeCell ref="I62:I63"/>
    <mergeCell ref="J62:J63"/>
    <mergeCell ref="K62:K63"/>
    <mergeCell ref="L62:L63"/>
    <mergeCell ref="I68:I69"/>
    <mergeCell ref="J68:J69"/>
    <mergeCell ref="K68:K69"/>
    <mergeCell ref="L68:L69"/>
    <mergeCell ref="I64:I65"/>
    <mergeCell ref="J64:J65"/>
    <mergeCell ref="K64:K65"/>
    <mergeCell ref="L64:L65"/>
    <mergeCell ref="I66:I67"/>
    <mergeCell ref="J66:J67"/>
    <mergeCell ref="I76:I77"/>
    <mergeCell ref="J76:J77"/>
    <mergeCell ref="K76:K77"/>
    <mergeCell ref="L76:L77"/>
    <mergeCell ref="I78:I79"/>
    <mergeCell ref="J78:J79"/>
    <mergeCell ref="K78:K79"/>
    <mergeCell ref="L78:L79"/>
    <mergeCell ref="K74:K75"/>
    <mergeCell ref="I80:I81"/>
    <mergeCell ref="J80:J81"/>
    <mergeCell ref="K80:K81"/>
    <mergeCell ref="L80:L81"/>
    <mergeCell ref="I82:I83"/>
    <mergeCell ref="J82:J83"/>
    <mergeCell ref="K82:K83"/>
    <mergeCell ref="L82:L83"/>
    <mergeCell ref="J88:J89"/>
    <mergeCell ref="K88:K89"/>
    <mergeCell ref="L88:L89"/>
    <mergeCell ref="I94:I95"/>
    <mergeCell ref="J94:J95"/>
    <mergeCell ref="K94:K95"/>
    <mergeCell ref="L94:L95"/>
    <mergeCell ref="I96:I97"/>
    <mergeCell ref="J96:J97"/>
    <mergeCell ref="K96:K97"/>
    <mergeCell ref="L96:L97"/>
    <mergeCell ref="I98:I99"/>
    <mergeCell ref="J98:J99"/>
    <mergeCell ref="K98:K99"/>
    <mergeCell ref="L98:L99"/>
    <mergeCell ref="I100:I101"/>
    <mergeCell ref="J100:J101"/>
    <mergeCell ref="K100:K101"/>
    <mergeCell ref="L100:L101"/>
    <mergeCell ref="I102:I103"/>
    <mergeCell ref="J102:J103"/>
    <mergeCell ref="K102:K103"/>
    <mergeCell ref="L102:L103"/>
    <mergeCell ref="I104:I105"/>
    <mergeCell ref="J104:J105"/>
    <mergeCell ref="K104:K105"/>
    <mergeCell ref="L104:L105"/>
    <mergeCell ref="I106:I107"/>
    <mergeCell ref="J106:J107"/>
    <mergeCell ref="K106:K107"/>
    <mergeCell ref="L106:L107"/>
    <mergeCell ref="I108:I109"/>
    <mergeCell ref="J108:J109"/>
    <mergeCell ref="K108:K109"/>
    <mergeCell ref="L108:L109"/>
    <mergeCell ref="I110:I111"/>
    <mergeCell ref="J110:J111"/>
    <mergeCell ref="K110:K111"/>
    <mergeCell ref="L110:L111"/>
    <mergeCell ref="J112:J113"/>
    <mergeCell ref="K112:K113"/>
    <mergeCell ref="L112:L113"/>
    <mergeCell ref="I114:I115"/>
    <mergeCell ref="J114:J115"/>
    <mergeCell ref="K114:K115"/>
    <mergeCell ref="L114:L115"/>
    <mergeCell ref="J116:J117"/>
    <mergeCell ref="K116:K117"/>
    <mergeCell ref="L116:L117"/>
    <mergeCell ref="I118:I119"/>
    <mergeCell ref="J118:J119"/>
    <mergeCell ref="K118:K119"/>
    <mergeCell ref="L118:L119"/>
    <mergeCell ref="L124:L125"/>
    <mergeCell ref="I130:I131"/>
    <mergeCell ref="J130:J131"/>
    <mergeCell ref="K130:K131"/>
    <mergeCell ref="L130:L131"/>
    <mergeCell ref="I120:I121"/>
    <mergeCell ref="J120:J121"/>
    <mergeCell ref="K120:K121"/>
    <mergeCell ref="L120:L121"/>
    <mergeCell ref="J122:J123"/>
    <mergeCell ref="J132:J133"/>
    <mergeCell ref="K132:K133"/>
    <mergeCell ref="L132:L133"/>
    <mergeCell ref="I134:I135"/>
    <mergeCell ref="J134:J135"/>
    <mergeCell ref="K134:K135"/>
    <mergeCell ref="L134:L135"/>
    <mergeCell ref="K150:K151"/>
    <mergeCell ref="I142:I143"/>
    <mergeCell ref="J142:J143"/>
    <mergeCell ref="K142:K143"/>
    <mergeCell ref="L142:L143"/>
    <mergeCell ref="I140:I141"/>
    <mergeCell ref="J140:J141"/>
    <mergeCell ref="K140:K141"/>
    <mergeCell ref="L140:L141"/>
    <mergeCell ref="L38:L39"/>
    <mergeCell ref="J74:J75"/>
    <mergeCell ref="I152:I153"/>
    <mergeCell ref="J152:J153"/>
    <mergeCell ref="K152:K153"/>
    <mergeCell ref="I154:I155"/>
    <mergeCell ref="J154:J155"/>
    <mergeCell ref="K154:K155"/>
    <mergeCell ref="I148:I149"/>
    <mergeCell ref="J148:J149"/>
    <mergeCell ref="I156:I157"/>
    <mergeCell ref="J156:J157"/>
    <mergeCell ref="K156:K157"/>
    <mergeCell ref="A7:D7"/>
    <mergeCell ref="I38:I39"/>
    <mergeCell ref="J38:J39"/>
    <mergeCell ref="K38:K39"/>
    <mergeCell ref="K148:K149"/>
    <mergeCell ref="I150:I151"/>
    <mergeCell ref="J150:J151"/>
    <mergeCell ref="I40:I41"/>
    <mergeCell ref="J40:J41"/>
    <mergeCell ref="K40:K41"/>
    <mergeCell ref="L40:L41"/>
    <mergeCell ref="I42:I43"/>
    <mergeCell ref="J42:J43"/>
    <mergeCell ref="K42:K43"/>
    <mergeCell ref="L42:L43"/>
    <mergeCell ref="I44:I45"/>
    <mergeCell ref="J44:J45"/>
    <mergeCell ref="K44:K45"/>
    <mergeCell ref="L44:L45"/>
    <mergeCell ref="I46:I47"/>
    <mergeCell ref="J46:J47"/>
    <mergeCell ref="K46:K47"/>
    <mergeCell ref="L46:L47"/>
    <mergeCell ref="L54:L55"/>
    <mergeCell ref="I48:I49"/>
    <mergeCell ref="J48:J49"/>
    <mergeCell ref="K48:K49"/>
    <mergeCell ref="L48:L49"/>
    <mergeCell ref="I50:I51"/>
    <mergeCell ref="J50:J51"/>
    <mergeCell ref="K50:K51"/>
    <mergeCell ref="L50:L51"/>
    <mergeCell ref="J58:J59"/>
    <mergeCell ref="K58:K59"/>
    <mergeCell ref="L58:L59"/>
    <mergeCell ref="I52:I53"/>
    <mergeCell ref="J52:J53"/>
    <mergeCell ref="K52:K53"/>
    <mergeCell ref="L52:L53"/>
    <mergeCell ref="I54:I55"/>
    <mergeCell ref="J54:J55"/>
    <mergeCell ref="K54:K55"/>
    <mergeCell ref="I60:I61"/>
    <mergeCell ref="J60:J61"/>
    <mergeCell ref="K60:K61"/>
    <mergeCell ref="L60:L61"/>
    <mergeCell ref="A71:D71"/>
    <mergeCell ref="I56:I57"/>
    <mergeCell ref="J56:J57"/>
    <mergeCell ref="K56:K57"/>
    <mergeCell ref="L56:L57"/>
    <mergeCell ref="I58:I59"/>
    <mergeCell ref="A137:D137"/>
    <mergeCell ref="I74:I75"/>
    <mergeCell ref="I122:I123"/>
    <mergeCell ref="I126:I127"/>
    <mergeCell ref="I128:I129"/>
    <mergeCell ref="A85:D85"/>
    <mergeCell ref="I132:I133"/>
    <mergeCell ref="I124:I125"/>
    <mergeCell ref="I116:I117"/>
    <mergeCell ref="I112:I113"/>
    <mergeCell ref="L74:L75"/>
    <mergeCell ref="I90:I91"/>
    <mergeCell ref="I92:I93"/>
    <mergeCell ref="J90:J91"/>
    <mergeCell ref="J92:J93"/>
    <mergeCell ref="K90:K91"/>
    <mergeCell ref="K92:K93"/>
    <mergeCell ref="L90:L91"/>
    <mergeCell ref="L92:L93"/>
    <mergeCell ref="I88:I89"/>
    <mergeCell ref="J126:J127"/>
    <mergeCell ref="J128:J129"/>
    <mergeCell ref="K122:K123"/>
    <mergeCell ref="K126:K127"/>
    <mergeCell ref="K128:K129"/>
    <mergeCell ref="J124:J125"/>
    <mergeCell ref="K124:K125"/>
    <mergeCell ref="L122:L123"/>
    <mergeCell ref="L126:L127"/>
    <mergeCell ref="L128:L129"/>
    <mergeCell ref="A145:D145"/>
    <mergeCell ref="A147:B147"/>
    <mergeCell ref="B148:B149"/>
    <mergeCell ref="C148:C149"/>
    <mergeCell ref="D148:D149"/>
    <mergeCell ref="E148:E149"/>
    <mergeCell ref="F148:F149"/>
    <mergeCell ref="G148:G149"/>
    <mergeCell ref="H148:H149"/>
    <mergeCell ref="B150:B151"/>
    <mergeCell ref="C150:C151"/>
    <mergeCell ref="D150:D151"/>
    <mergeCell ref="E150:E151"/>
    <mergeCell ref="F150:F151"/>
    <mergeCell ref="G150:G151"/>
    <mergeCell ref="H150:H151"/>
    <mergeCell ref="G154:G155"/>
    <mergeCell ref="H154:H155"/>
    <mergeCell ref="B152:B153"/>
    <mergeCell ref="C152:C153"/>
    <mergeCell ref="D152:D153"/>
    <mergeCell ref="E152:E153"/>
    <mergeCell ref="F152:F153"/>
    <mergeCell ref="G152:G153"/>
    <mergeCell ref="D156:D157"/>
    <mergeCell ref="E156:E157"/>
    <mergeCell ref="F156:F157"/>
    <mergeCell ref="G156:G157"/>
    <mergeCell ref="H152:H153"/>
    <mergeCell ref="B154:B155"/>
    <mergeCell ref="C154:C155"/>
    <mergeCell ref="D154:D155"/>
    <mergeCell ref="E154:E155"/>
    <mergeCell ref="F154:F155"/>
    <mergeCell ref="H156:H157"/>
    <mergeCell ref="B158:B159"/>
    <mergeCell ref="C158:C159"/>
    <mergeCell ref="D158:D159"/>
    <mergeCell ref="E158:E159"/>
    <mergeCell ref="F158:F159"/>
    <mergeCell ref="G158:G159"/>
    <mergeCell ref="H158:H159"/>
    <mergeCell ref="B156:B157"/>
    <mergeCell ref="C156:C157"/>
    <mergeCell ref="I158:I159"/>
    <mergeCell ref="J158:J159"/>
    <mergeCell ref="K158:K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I10:I11"/>
    <mergeCell ref="I22:I23"/>
    <mergeCell ref="I24:I25"/>
    <mergeCell ref="J10:J11"/>
    <mergeCell ref="J22:J23"/>
    <mergeCell ref="J24:J25"/>
    <mergeCell ref="K10:K11"/>
    <mergeCell ref="K24:K25"/>
    <mergeCell ref="L22:L23"/>
    <mergeCell ref="L24:L25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A175:D175"/>
    <mergeCell ref="A177:B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A191:D191"/>
    <mergeCell ref="A193:B193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A213:D213"/>
    <mergeCell ref="A215:B215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A223:D223"/>
    <mergeCell ref="A225:B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B232:B233"/>
    <mergeCell ref="C232:C233"/>
    <mergeCell ref="D232:D233"/>
    <mergeCell ref="E232:E233"/>
    <mergeCell ref="F232:F233"/>
    <mergeCell ref="A237:D237"/>
    <mergeCell ref="G232:G233"/>
    <mergeCell ref="H232:H233"/>
    <mergeCell ref="I232:I233"/>
    <mergeCell ref="J232:J233"/>
    <mergeCell ref="K232:K233"/>
    <mergeCell ref="B234:B235"/>
    <mergeCell ref="C234:C235"/>
    <mergeCell ref="D234:D235"/>
    <mergeCell ref="E234:E235"/>
    <mergeCell ref="F240:F241"/>
    <mergeCell ref="G234:G235"/>
    <mergeCell ref="H234:H235"/>
    <mergeCell ref="I234:I235"/>
    <mergeCell ref="J234:J235"/>
    <mergeCell ref="K234:K235"/>
    <mergeCell ref="F234:F235"/>
    <mergeCell ref="B242:B243"/>
    <mergeCell ref="C242:C243"/>
    <mergeCell ref="D242:D243"/>
    <mergeCell ref="E242:E243"/>
    <mergeCell ref="F242:F243"/>
    <mergeCell ref="A239:B239"/>
    <mergeCell ref="B240:B241"/>
    <mergeCell ref="C240:C241"/>
    <mergeCell ref="D240:D241"/>
    <mergeCell ref="E240:E241"/>
    <mergeCell ref="G242:G243"/>
    <mergeCell ref="H242:H243"/>
    <mergeCell ref="I242:I243"/>
    <mergeCell ref="J242:J243"/>
    <mergeCell ref="K242:K243"/>
    <mergeCell ref="G240:G241"/>
    <mergeCell ref="H240:H241"/>
    <mergeCell ref="I240:I241"/>
    <mergeCell ref="J240:J241"/>
    <mergeCell ref="K240:K241"/>
  </mergeCells>
  <printOptions/>
  <pageMargins left="0.7" right="0.7" top="0.75" bottom="0.75" header="0.3" footer="0.3"/>
  <pageSetup horizontalDpi="600" verticalDpi="600" orientation="landscape" paperSize="9" scale="64" r:id="rId2"/>
  <rowBreaks count="5" manualBreakCount="5">
    <brk id="37" max="255" man="1"/>
    <brk id="83" max="255" man="1"/>
    <brk id="135" max="255" man="1"/>
    <brk id="173" max="255" man="1"/>
    <brk id="2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6"/>
  <sheetViews>
    <sheetView zoomScalePageLayoutView="0" workbookViewId="0" topLeftCell="A146">
      <selection activeCell="D170" sqref="D170"/>
    </sheetView>
  </sheetViews>
  <sheetFormatPr defaultColWidth="11.421875" defaultRowHeight="15"/>
  <cols>
    <col min="1" max="1" width="5.57421875" style="0" customWidth="1"/>
  </cols>
  <sheetData>
    <row r="1" ht="15.75" thickBot="1"/>
    <row r="2" spans="1:7" ht="15">
      <c r="A2" s="53" t="s">
        <v>125</v>
      </c>
      <c r="B2" s="54"/>
      <c r="C2" s="54"/>
      <c r="D2" s="54"/>
      <c r="E2" s="54"/>
      <c r="F2" s="54"/>
      <c r="G2" s="55"/>
    </row>
    <row r="3" spans="1:7" ht="15.75" thickBot="1">
      <c r="A3" s="56"/>
      <c r="B3" s="57"/>
      <c r="C3" s="57"/>
      <c r="D3" s="57"/>
      <c r="E3" s="57"/>
      <c r="F3" s="57"/>
      <c r="G3" s="58"/>
    </row>
    <row r="6" spans="1:4" ht="15.75">
      <c r="A6" s="12" t="s">
        <v>126</v>
      </c>
      <c r="B6" s="12"/>
      <c r="C6" s="12"/>
      <c r="D6" s="12"/>
    </row>
    <row r="8" spans="1:11" ht="15">
      <c r="A8" t="s">
        <v>127</v>
      </c>
      <c r="B8" t="s">
        <v>128</v>
      </c>
      <c r="E8" t="s">
        <v>129</v>
      </c>
      <c r="H8" s="14" t="s">
        <v>229</v>
      </c>
      <c r="I8" s="14"/>
      <c r="J8" s="14" t="s">
        <v>230</v>
      </c>
      <c r="K8" s="14"/>
    </row>
    <row r="10" spans="1:10" ht="15">
      <c r="A10" s="59">
        <v>1</v>
      </c>
      <c r="B10" s="59" t="s">
        <v>139</v>
      </c>
      <c r="C10" s="59"/>
      <c r="D10" s="59"/>
      <c r="E10" s="59" t="s">
        <v>18</v>
      </c>
      <c r="F10" s="59"/>
      <c r="G10" s="59"/>
      <c r="H10" s="60">
        <f>TABULACIÓN!L28</f>
        <v>9.566666666666668</v>
      </c>
      <c r="I10" s="59"/>
      <c r="J10" s="59">
        <v>60</v>
      </c>
    </row>
    <row r="11" spans="1:10" ht="15">
      <c r="A11" s="59">
        <v>2</v>
      </c>
      <c r="B11" s="59" t="s">
        <v>150</v>
      </c>
      <c r="C11" s="59"/>
      <c r="D11" s="59"/>
      <c r="E11" s="59" t="s">
        <v>18</v>
      </c>
      <c r="F11" s="59"/>
      <c r="G11" s="59"/>
      <c r="H11" s="60">
        <f>TABULACIÓN!L50</f>
        <v>8.466666666666667</v>
      </c>
      <c r="I11" s="59"/>
      <c r="J11" s="59">
        <v>58</v>
      </c>
    </row>
    <row r="12" spans="1:10" ht="15">
      <c r="A12" s="59">
        <v>3</v>
      </c>
      <c r="B12" s="59" t="s">
        <v>158</v>
      </c>
      <c r="C12" s="59"/>
      <c r="D12" s="59"/>
      <c r="E12" s="59" t="s">
        <v>13</v>
      </c>
      <c r="F12" s="59"/>
      <c r="G12" s="59"/>
      <c r="H12" s="60">
        <f>TABULACIÓN!L66</f>
        <v>8.4</v>
      </c>
      <c r="I12" s="59"/>
      <c r="J12" s="59">
        <v>56</v>
      </c>
    </row>
    <row r="13" spans="1:10" ht="15">
      <c r="A13" s="59">
        <v>4</v>
      </c>
      <c r="B13" s="59" t="s">
        <v>130</v>
      </c>
      <c r="C13" s="59"/>
      <c r="D13" s="59"/>
      <c r="E13" s="59" t="s">
        <v>13</v>
      </c>
      <c r="F13" s="59"/>
      <c r="G13" s="59"/>
      <c r="H13" s="60">
        <f>TABULACIÓN!L10</f>
        <v>7.699999999999999</v>
      </c>
      <c r="I13" s="59"/>
      <c r="J13" s="59">
        <v>54</v>
      </c>
    </row>
    <row r="14" spans="1:10" ht="15">
      <c r="A14" s="59">
        <v>5</v>
      </c>
      <c r="B14" s="59" t="s">
        <v>154</v>
      </c>
      <c r="C14" s="59"/>
      <c r="D14" s="59"/>
      <c r="E14" s="59" t="s">
        <v>20</v>
      </c>
      <c r="F14" s="59"/>
      <c r="G14" s="59"/>
      <c r="H14" s="60">
        <f>TABULACIÓN!L58</f>
        <v>7.566666666666666</v>
      </c>
      <c r="I14" s="59"/>
      <c r="J14" s="59">
        <v>52</v>
      </c>
    </row>
    <row r="15" spans="1:10" ht="15">
      <c r="A15" s="59">
        <v>6</v>
      </c>
      <c r="B15" s="59" t="s">
        <v>147</v>
      </c>
      <c r="C15" s="59"/>
      <c r="D15" s="59"/>
      <c r="E15" s="59" t="s">
        <v>18</v>
      </c>
      <c r="F15" s="59"/>
      <c r="G15" s="59"/>
      <c r="H15" s="60">
        <f>TABULACIÓN!L44</f>
        <v>7.533333333333334</v>
      </c>
      <c r="I15" s="59"/>
      <c r="J15" s="59">
        <v>50</v>
      </c>
    </row>
    <row r="16" spans="1:10" ht="15">
      <c r="A16">
        <v>7</v>
      </c>
      <c r="B16" t="s">
        <v>153</v>
      </c>
      <c r="E16" t="s">
        <v>19</v>
      </c>
      <c r="H16" s="15">
        <f>TABULACIÓN!L56</f>
        <v>7.466666666666666</v>
      </c>
      <c r="J16">
        <v>48</v>
      </c>
    </row>
    <row r="17" spans="1:10" ht="15">
      <c r="A17">
        <v>8</v>
      </c>
      <c r="B17" t="s">
        <v>136</v>
      </c>
      <c r="E17" t="s">
        <v>19</v>
      </c>
      <c r="H17" s="15">
        <f>TABULACIÓN!L22</f>
        <v>6.966666666666667</v>
      </c>
      <c r="J17">
        <v>46</v>
      </c>
    </row>
    <row r="18" spans="1:10" ht="15">
      <c r="A18">
        <v>9</v>
      </c>
      <c r="B18" t="s">
        <v>135</v>
      </c>
      <c r="E18" t="s">
        <v>19</v>
      </c>
      <c r="H18" s="15">
        <f>TABULACIÓN!L20</f>
        <v>6.833333333333332</v>
      </c>
      <c r="J18">
        <v>44</v>
      </c>
    </row>
    <row r="19" spans="1:10" ht="15">
      <c r="A19">
        <v>10</v>
      </c>
      <c r="B19" t="s">
        <v>151</v>
      </c>
      <c r="E19" t="s">
        <v>13</v>
      </c>
      <c r="H19" s="15">
        <f>TABULACIÓN!L52</f>
        <v>6.699999999999999</v>
      </c>
      <c r="J19">
        <v>42</v>
      </c>
    </row>
    <row r="20" spans="1:10" ht="15">
      <c r="A20">
        <v>11</v>
      </c>
      <c r="B20" t="s">
        <v>132</v>
      </c>
      <c r="E20" t="s">
        <v>18</v>
      </c>
      <c r="H20" s="15">
        <f>TABULACIÓN!L14</f>
        <v>6.333333333333334</v>
      </c>
      <c r="J20">
        <v>40</v>
      </c>
    </row>
    <row r="21" spans="1:10" ht="15">
      <c r="A21">
        <v>12</v>
      </c>
      <c r="B21" t="s">
        <v>144</v>
      </c>
      <c r="E21" t="s">
        <v>19</v>
      </c>
      <c r="H21" s="15">
        <f>TABULACIÓN!L38</f>
        <v>6.333333333333334</v>
      </c>
      <c r="J21">
        <v>38</v>
      </c>
    </row>
    <row r="22" spans="1:10" ht="15">
      <c r="A22">
        <v>13</v>
      </c>
      <c r="B22" t="s">
        <v>133</v>
      </c>
      <c r="E22" t="s">
        <v>18</v>
      </c>
      <c r="H22" s="15">
        <f>TABULACIÓN!L16</f>
        <v>6.333333333333332</v>
      </c>
      <c r="J22">
        <v>36</v>
      </c>
    </row>
    <row r="23" spans="1:10" ht="15">
      <c r="A23">
        <v>14</v>
      </c>
      <c r="B23" t="s">
        <v>155</v>
      </c>
      <c r="E23" t="s">
        <v>15</v>
      </c>
      <c r="H23" s="15">
        <f>TABULACIÓN!L60</f>
        <v>6.166666666666666</v>
      </c>
      <c r="J23">
        <v>34</v>
      </c>
    </row>
    <row r="24" spans="1:10" ht="15">
      <c r="A24">
        <v>15</v>
      </c>
      <c r="B24" t="s">
        <v>152</v>
      </c>
      <c r="E24" t="s">
        <v>18</v>
      </c>
      <c r="H24" s="15">
        <f>TABULACIÓN!L54</f>
        <v>6.1</v>
      </c>
      <c r="J24">
        <v>32</v>
      </c>
    </row>
    <row r="25" spans="1:10" ht="15">
      <c r="A25">
        <v>16</v>
      </c>
      <c r="B25" t="s">
        <v>131</v>
      </c>
      <c r="E25" t="s">
        <v>19</v>
      </c>
      <c r="H25" s="15">
        <f>TABULACIÓN!L12</f>
        <v>6.0666666666666655</v>
      </c>
      <c r="J25">
        <v>30</v>
      </c>
    </row>
    <row r="26" spans="1:10" ht="15">
      <c r="A26">
        <v>17</v>
      </c>
      <c r="B26" t="s">
        <v>148</v>
      </c>
      <c r="E26" t="s">
        <v>15</v>
      </c>
      <c r="H26" s="15">
        <f>TABULACIÓN!L46</f>
        <v>5.933333333333334</v>
      </c>
      <c r="J26">
        <v>28</v>
      </c>
    </row>
    <row r="27" spans="1:10" ht="15">
      <c r="A27">
        <v>18</v>
      </c>
      <c r="B27" t="s">
        <v>149</v>
      </c>
      <c r="E27" t="s">
        <v>15</v>
      </c>
      <c r="H27" s="15">
        <f>TABULACIÓN!L48</f>
        <v>5.8999999999999995</v>
      </c>
      <c r="J27">
        <v>26</v>
      </c>
    </row>
    <row r="28" spans="1:10" ht="15">
      <c r="A28">
        <v>19</v>
      </c>
      <c r="B28" t="s">
        <v>157</v>
      </c>
      <c r="E28" t="s">
        <v>13</v>
      </c>
      <c r="H28" s="15">
        <f>TABULACIÓN!L64</f>
        <v>5.7</v>
      </c>
      <c r="J28">
        <v>24</v>
      </c>
    </row>
    <row r="29" spans="1:10" ht="15">
      <c r="A29">
        <v>20</v>
      </c>
      <c r="B29" t="s">
        <v>138</v>
      </c>
      <c r="E29" t="s">
        <v>13</v>
      </c>
      <c r="H29" s="15">
        <f>TABULACIÓN!L26</f>
        <v>5.533333333333333</v>
      </c>
      <c r="J29">
        <v>22</v>
      </c>
    </row>
    <row r="30" spans="1:10" ht="15">
      <c r="A30">
        <v>21</v>
      </c>
      <c r="B30" t="s">
        <v>143</v>
      </c>
      <c r="E30" t="s">
        <v>15</v>
      </c>
      <c r="H30" s="15">
        <f>TABULACIÓN!L36</f>
        <v>5.2</v>
      </c>
      <c r="J30">
        <v>20</v>
      </c>
    </row>
    <row r="31" spans="1:10" ht="15">
      <c r="A31">
        <v>22</v>
      </c>
      <c r="B31" t="s">
        <v>134</v>
      </c>
      <c r="E31" t="s">
        <v>15</v>
      </c>
      <c r="H31" s="15">
        <f>TABULACIÓN!L18</f>
        <v>4.999999999999999</v>
      </c>
      <c r="J31">
        <v>18</v>
      </c>
    </row>
    <row r="32" spans="1:10" ht="15">
      <c r="A32">
        <v>23</v>
      </c>
      <c r="B32" t="s">
        <v>145</v>
      </c>
      <c r="E32" t="s">
        <v>20</v>
      </c>
      <c r="H32" s="15">
        <f>TABULACIÓN!L40</f>
        <v>4.9</v>
      </c>
      <c r="J32">
        <v>16</v>
      </c>
    </row>
    <row r="33" spans="1:10" ht="15">
      <c r="A33">
        <v>24</v>
      </c>
      <c r="B33" t="s">
        <v>141</v>
      </c>
      <c r="E33" t="s">
        <v>20</v>
      </c>
      <c r="H33" s="15">
        <f>TABULACIÓN!L32</f>
        <v>4.8999999999999995</v>
      </c>
      <c r="J33">
        <v>14</v>
      </c>
    </row>
    <row r="34" spans="1:10" ht="15">
      <c r="A34">
        <v>25</v>
      </c>
      <c r="B34" t="s">
        <v>137</v>
      </c>
      <c r="E34" t="s">
        <v>20</v>
      </c>
      <c r="H34" s="15">
        <f>TABULACIÓN!L24</f>
        <v>4.8</v>
      </c>
      <c r="J34">
        <v>12</v>
      </c>
    </row>
    <row r="35" spans="1:10" ht="15">
      <c r="A35">
        <v>26</v>
      </c>
      <c r="B35" t="s">
        <v>156</v>
      </c>
      <c r="E35" t="s">
        <v>20</v>
      </c>
      <c r="H35" s="15">
        <f>TABULACIÓN!L62</f>
        <v>4.633333333333333</v>
      </c>
      <c r="J35">
        <v>10</v>
      </c>
    </row>
    <row r="36" spans="1:10" ht="15">
      <c r="A36">
        <v>27</v>
      </c>
      <c r="B36" t="s">
        <v>142</v>
      </c>
      <c r="E36" t="s">
        <v>15</v>
      </c>
      <c r="H36" s="15">
        <f>TABULACIÓN!L34</f>
        <v>4.566666666666666</v>
      </c>
      <c r="J36">
        <v>8</v>
      </c>
    </row>
    <row r="37" spans="1:10" ht="15">
      <c r="A37">
        <v>28</v>
      </c>
      <c r="B37" t="s">
        <v>140</v>
      </c>
      <c r="E37" t="s">
        <v>20</v>
      </c>
      <c r="H37" s="15">
        <f>TABULACIÓN!L30</f>
        <v>3.8999999999999995</v>
      </c>
      <c r="J37">
        <v>6</v>
      </c>
    </row>
    <row r="38" spans="1:10" ht="15">
      <c r="A38">
        <v>29</v>
      </c>
      <c r="B38" t="s">
        <v>146</v>
      </c>
      <c r="E38" t="s">
        <v>19</v>
      </c>
      <c r="H38" s="15">
        <f>TABULACIÓN!L42</f>
        <v>3.866666666666667</v>
      </c>
      <c r="J38">
        <v>4</v>
      </c>
    </row>
    <row r="39" spans="1:10" ht="15">
      <c r="A39">
        <v>30</v>
      </c>
      <c r="B39" t="s">
        <v>159</v>
      </c>
      <c r="E39" t="s">
        <v>13</v>
      </c>
      <c r="H39" s="15">
        <f>TABULACIÓN!L68</f>
        <v>2.2333333333333334</v>
      </c>
      <c r="J39">
        <v>2</v>
      </c>
    </row>
    <row r="41" spans="1:4" ht="15.75">
      <c r="A41" s="12" t="s">
        <v>160</v>
      </c>
      <c r="B41" s="13"/>
      <c r="C41" s="13"/>
      <c r="D41" s="13"/>
    </row>
    <row r="43" spans="1:11" ht="15">
      <c r="A43" t="s">
        <v>127</v>
      </c>
      <c r="B43" t="s">
        <v>128</v>
      </c>
      <c r="E43" t="s">
        <v>129</v>
      </c>
      <c r="H43" s="14" t="s">
        <v>229</v>
      </c>
      <c r="I43" s="14"/>
      <c r="J43" s="14" t="s">
        <v>230</v>
      </c>
      <c r="K43" s="14"/>
    </row>
    <row r="45" spans="1:10" ht="15">
      <c r="A45">
        <v>1</v>
      </c>
      <c r="B45" t="s">
        <v>161</v>
      </c>
      <c r="E45" t="s">
        <v>13</v>
      </c>
      <c r="H45" s="15">
        <f>TABULACIÓN!L74</f>
        <v>6.2666666666666675</v>
      </c>
      <c r="J45">
        <v>10</v>
      </c>
    </row>
    <row r="46" spans="1:10" ht="15">
      <c r="A46">
        <v>2</v>
      </c>
      <c r="B46" t="s">
        <v>164</v>
      </c>
      <c r="E46" t="s">
        <v>18</v>
      </c>
      <c r="H46" s="15">
        <f>TABULACIÓN!L80</f>
        <v>2.9000000000000004</v>
      </c>
      <c r="J46">
        <v>8</v>
      </c>
    </row>
    <row r="47" spans="1:10" ht="15">
      <c r="A47">
        <v>3</v>
      </c>
      <c r="B47" t="s">
        <v>165</v>
      </c>
      <c r="E47" t="s">
        <v>15</v>
      </c>
      <c r="H47" s="15">
        <f>TABULACIÓN!L82</f>
        <v>1.9000000000000001</v>
      </c>
      <c r="J47">
        <v>6</v>
      </c>
    </row>
    <row r="48" spans="1:10" ht="15">
      <c r="A48">
        <v>4</v>
      </c>
      <c r="B48" t="s">
        <v>162</v>
      </c>
      <c r="E48" t="s">
        <v>15</v>
      </c>
      <c r="H48" s="15">
        <f>TABULACIÓN!L76</f>
        <v>1.7</v>
      </c>
      <c r="J48">
        <v>4</v>
      </c>
    </row>
    <row r="49" spans="1:10" ht="15">
      <c r="A49">
        <v>5</v>
      </c>
      <c r="B49" t="s">
        <v>163</v>
      </c>
      <c r="E49" t="s">
        <v>15</v>
      </c>
      <c r="H49" s="15">
        <f>TABULACIÓN!L78</f>
        <v>1.2333333333333332</v>
      </c>
      <c r="J49">
        <v>2</v>
      </c>
    </row>
    <row r="51" spans="1:4" ht="15.75">
      <c r="A51" s="12" t="s">
        <v>166</v>
      </c>
      <c r="B51" s="13"/>
      <c r="C51" s="13"/>
      <c r="D51" s="13"/>
    </row>
    <row r="53" spans="1:11" ht="15">
      <c r="A53" t="s">
        <v>127</v>
      </c>
      <c r="B53" t="s">
        <v>128</v>
      </c>
      <c r="E53" t="s">
        <v>129</v>
      </c>
      <c r="H53" s="14" t="s">
        <v>229</v>
      </c>
      <c r="I53" s="14"/>
      <c r="J53" s="14" t="s">
        <v>231</v>
      </c>
      <c r="K53" s="14"/>
    </row>
    <row r="55" spans="1:10" ht="15">
      <c r="A55" s="59">
        <v>1</v>
      </c>
      <c r="B55" s="59" t="s">
        <v>181</v>
      </c>
      <c r="C55" s="59"/>
      <c r="D55" s="59"/>
      <c r="E55" s="59" t="s">
        <v>18</v>
      </c>
      <c r="F55" s="59"/>
      <c r="G55" s="59"/>
      <c r="H55" s="60">
        <f>TABULACIÓN!L116</f>
        <v>10.633333333333335</v>
      </c>
      <c r="I55" s="59"/>
      <c r="J55" s="59">
        <v>48</v>
      </c>
    </row>
    <row r="56" spans="1:10" ht="15">
      <c r="A56" s="59">
        <v>2</v>
      </c>
      <c r="B56" s="59" t="s">
        <v>178</v>
      </c>
      <c r="C56" s="59"/>
      <c r="D56" s="59"/>
      <c r="E56" s="59" t="s">
        <v>18</v>
      </c>
      <c r="F56" s="59"/>
      <c r="G56" s="59"/>
      <c r="H56" s="60">
        <f>TABULACIÓN!L110</f>
        <v>9.166666666666666</v>
      </c>
      <c r="I56" s="59"/>
      <c r="J56" s="59">
        <v>46</v>
      </c>
    </row>
    <row r="57" spans="1:10" ht="15">
      <c r="A57" s="59">
        <v>3</v>
      </c>
      <c r="B57" s="59" t="s">
        <v>184</v>
      </c>
      <c r="C57" s="59"/>
      <c r="D57" s="59"/>
      <c r="E57" s="59" t="s">
        <v>19</v>
      </c>
      <c r="F57" s="59"/>
      <c r="G57" s="59"/>
      <c r="H57" s="60">
        <f>TABULACIÓN!L122</f>
        <v>8.166666666666668</v>
      </c>
      <c r="I57" s="59"/>
      <c r="J57" s="59">
        <v>44</v>
      </c>
    </row>
    <row r="58" spans="1:10" ht="15">
      <c r="A58" s="59">
        <v>4</v>
      </c>
      <c r="B58" s="59" t="s">
        <v>188</v>
      </c>
      <c r="C58" s="59"/>
      <c r="D58" s="59"/>
      <c r="E58" s="59" t="s">
        <v>13</v>
      </c>
      <c r="F58" s="59"/>
      <c r="G58" s="59"/>
      <c r="H58" s="60">
        <f>TABULACIÓN!L130</f>
        <v>7.933333333333334</v>
      </c>
      <c r="I58" s="59"/>
      <c r="J58" s="59">
        <v>42</v>
      </c>
    </row>
    <row r="59" spans="1:10" ht="15">
      <c r="A59" s="59">
        <v>5</v>
      </c>
      <c r="B59" s="59" t="s">
        <v>170</v>
      </c>
      <c r="C59" s="59"/>
      <c r="D59" s="59"/>
      <c r="E59" s="59" t="s">
        <v>20</v>
      </c>
      <c r="F59" s="59"/>
      <c r="G59" s="59"/>
      <c r="H59" s="60">
        <f>TABULACIÓN!L94</f>
        <v>7.466666666666666</v>
      </c>
      <c r="I59" s="59"/>
      <c r="J59" s="59">
        <v>40</v>
      </c>
    </row>
    <row r="60" spans="1:10" ht="15">
      <c r="A60" s="59">
        <v>6</v>
      </c>
      <c r="B60" s="59" t="s">
        <v>173</v>
      </c>
      <c r="C60" s="59"/>
      <c r="D60" s="59"/>
      <c r="E60" s="59" t="s">
        <v>13</v>
      </c>
      <c r="F60" s="59"/>
      <c r="G60" s="59"/>
      <c r="H60" s="60">
        <f>TABULACIÓN!L100</f>
        <v>7.433333333333333</v>
      </c>
      <c r="I60" s="59"/>
      <c r="J60" s="59">
        <v>38</v>
      </c>
    </row>
    <row r="61" spans="1:10" ht="15">
      <c r="A61">
        <v>7</v>
      </c>
      <c r="B61" t="s">
        <v>174</v>
      </c>
      <c r="E61" t="s">
        <v>19</v>
      </c>
      <c r="H61" s="15">
        <f>TABULACIÓN!L102</f>
        <v>7.333333333333334</v>
      </c>
      <c r="J61">
        <v>36</v>
      </c>
    </row>
    <row r="62" spans="1:10" ht="15">
      <c r="A62">
        <v>8</v>
      </c>
      <c r="B62" t="s">
        <v>167</v>
      </c>
      <c r="E62" t="s">
        <v>18</v>
      </c>
      <c r="H62" s="15">
        <f>TABULACIÓN!L88</f>
        <v>5.833333333333333</v>
      </c>
      <c r="J62">
        <v>34</v>
      </c>
    </row>
    <row r="63" spans="1:10" ht="15">
      <c r="A63">
        <v>9</v>
      </c>
      <c r="B63" t="s">
        <v>180</v>
      </c>
      <c r="E63" t="s">
        <v>20</v>
      </c>
      <c r="H63" s="15">
        <f>TABULACIÓN!L114</f>
        <v>5.733333333333333</v>
      </c>
      <c r="J63">
        <v>32</v>
      </c>
    </row>
    <row r="64" spans="1:10" ht="15">
      <c r="A64">
        <v>10</v>
      </c>
      <c r="B64" t="s">
        <v>172</v>
      </c>
      <c r="E64" t="s">
        <v>15</v>
      </c>
      <c r="H64" s="15">
        <f>TABULACIÓN!L98</f>
        <v>5.533333333333333</v>
      </c>
      <c r="J64">
        <v>30</v>
      </c>
    </row>
    <row r="65" spans="1:10" ht="15">
      <c r="A65">
        <v>11</v>
      </c>
      <c r="B65" t="s">
        <v>186</v>
      </c>
      <c r="E65" t="s">
        <v>19</v>
      </c>
      <c r="H65" s="15">
        <f>TABULACIÓN!L126</f>
        <v>5.3999999999999995</v>
      </c>
      <c r="J65">
        <v>28</v>
      </c>
    </row>
    <row r="66" spans="1:10" ht="15">
      <c r="A66">
        <v>12</v>
      </c>
      <c r="B66" t="s">
        <v>190</v>
      </c>
      <c r="E66" t="s">
        <v>19</v>
      </c>
      <c r="H66" s="15">
        <f>TABULACIÓN!L134</f>
        <v>5.233333333333333</v>
      </c>
      <c r="J66">
        <v>26</v>
      </c>
    </row>
    <row r="67" spans="1:10" ht="15">
      <c r="A67">
        <v>13</v>
      </c>
      <c r="B67" t="s">
        <v>176</v>
      </c>
      <c r="E67" t="s">
        <v>18</v>
      </c>
      <c r="H67" s="15">
        <f>TABULACIÓN!L106</f>
        <v>5.033333333333333</v>
      </c>
      <c r="J67">
        <v>24</v>
      </c>
    </row>
    <row r="68" spans="1:10" ht="15">
      <c r="A68">
        <v>14</v>
      </c>
      <c r="B68" t="s">
        <v>185</v>
      </c>
      <c r="E68" t="s">
        <v>19</v>
      </c>
      <c r="H68" s="15">
        <f>TABULACIÓN!L124</f>
        <v>4.933333333333334</v>
      </c>
      <c r="J68">
        <v>22</v>
      </c>
    </row>
    <row r="69" spans="1:10" ht="15">
      <c r="A69">
        <v>15</v>
      </c>
      <c r="B69" t="s">
        <v>169</v>
      </c>
      <c r="E69" t="s">
        <v>20</v>
      </c>
      <c r="H69" s="15">
        <f>TABULACIÓN!L92</f>
        <v>4.6</v>
      </c>
      <c r="J69">
        <v>20</v>
      </c>
    </row>
    <row r="70" spans="1:10" ht="15">
      <c r="A70">
        <v>16</v>
      </c>
      <c r="B70" t="s">
        <v>189</v>
      </c>
      <c r="E70" t="s">
        <v>18</v>
      </c>
      <c r="H70" s="15">
        <f>TABULACIÓN!L132</f>
        <v>4.466666666666668</v>
      </c>
      <c r="J70">
        <v>18</v>
      </c>
    </row>
    <row r="71" spans="1:10" ht="15">
      <c r="A71">
        <v>17</v>
      </c>
      <c r="B71" t="s">
        <v>168</v>
      </c>
      <c r="E71" t="s">
        <v>18</v>
      </c>
      <c r="H71" s="15">
        <f>TABULACIÓN!L90</f>
        <v>4.466666666666667</v>
      </c>
      <c r="J71">
        <v>16</v>
      </c>
    </row>
    <row r="72" spans="1:10" ht="15">
      <c r="A72">
        <v>18</v>
      </c>
      <c r="B72" t="s">
        <v>177</v>
      </c>
      <c r="E72" t="s">
        <v>19</v>
      </c>
      <c r="H72" s="15">
        <f>TABULACIÓN!L108</f>
        <v>4.433333333333334</v>
      </c>
      <c r="J72">
        <v>14</v>
      </c>
    </row>
    <row r="73" spans="1:10" ht="15">
      <c r="A73">
        <v>19</v>
      </c>
      <c r="B73" t="s">
        <v>179</v>
      </c>
      <c r="E73" t="s">
        <v>20</v>
      </c>
      <c r="H73" s="15">
        <f>TABULACIÓN!L112</f>
        <v>4.333333333333333</v>
      </c>
      <c r="J73">
        <v>12</v>
      </c>
    </row>
    <row r="74" spans="1:10" ht="15">
      <c r="A74">
        <v>20</v>
      </c>
      <c r="B74" t="s">
        <v>187</v>
      </c>
      <c r="E74" t="s">
        <v>13</v>
      </c>
      <c r="H74" s="15">
        <f>TABULACIÓN!L128</f>
        <v>4.2333333333333325</v>
      </c>
      <c r="J74">
        <v>10</v>
      </c>
    </row>
    <row r="75" spans="1:10" ht="15">
      <c r="A75">
        <v>21</v>
      </c>
      <c r="B75" t="s">
        <v>171</v>
      </c>
      <c r="E75" t="s">
        <v>20</v>
      </c>
      <c r="H75" s="15">
        <f>TABULACIÓN!L96</f>
        <v>3.833333333333332</v>
      </c>
      <c r="J75">
        <v>8</v>
      </c>
    </row>
    <row r="76" spans="1:10" ht="15">
      <c r="A76">
        <v>22</v>
      </c>
      <c r="B76" t="s">
        <v>182</v>
      </c>
      <c r="E76" t="s">
        <v>15</v>
      </c>
      <c r="H76" s="15">
        <f>TABULACIÓN!L118</f>
        <v>3.6333333333333337</v>
      </c>
      <c r="J76">
        <v>6</v>
      </c>
    </row>
    <row r="77" spans="1:10" ht="15">
      <c r="A77">
        <v>23</v>
      </c>
      <c r="B77" t="s">
        <v>183</v>
      </c>
      <c r="E77" t="s">
        <v>20</v>
      </c>
      <c r="H77" s="15">
        <f>TABULACIÓN!L120</f>
        <v>3.6333333333333337</v>
      </c>
      <c r="J77">
        <v>4</v>
      </c>
    </row>
    <row r="78" spans="1:10" ht="15">
      <c r="A78">
        <v>24</v>
      </c>
      <c r="B78" t="s">
        <v>175</v>
      </c>
      <c r="E78" t="s">
        <v>15</v>
      </c>
      <c r="H78" s="15">
        <f>TABULACIÓN!L104</f>
        <v>2.4999999999999996</v>
      </c>
      <c r="J78">
        <v>2</v>
      </c>
    </row>
    <row r="80" spans="1:4" ht="15.75">
      <c r="A80" s="12" t="s">
        <v>191</v>
      </c>
      <c r="B80" s="13"/>
      <c r="C80" s="13"/>
      <c r="D80" s="13"/>
    </row>
    <row r="82" spans="1:11" ht="15">
      <c r="A82" t="s">
        <v>127</v>
      </c>
      <c r="B82" t="s">
        <v>128</v>
      </c>
      <c r="E82" t="s">
        <v>129</v>
      </c>
      <c r="H82" s="14" t="s">
        <v>229</v>
      </c>
      <c r="I82" s="14"/>
      <c r="J82" s="14" t="s">
        <v>231</v>
      </c>
      <c r="K82" s="14"/>
    </row>
    <row r="84" spans="1:10" ht="15">
      <c r="A84">
        <v>1</v>
      </c>
      <c r="B84" t="s">
        <v>193</v>
      </c>
      <c r="E84" t="s">
        <v>13</v>
      </c>
      <c r="H84" s="15">
        <f>TABULACIÓN!L140</f>
        <v>11.766666666666667</v>
      </c>
      <c r="J84">
        <v>4</v>
      </c>
    </row>
    <row r="85" spans="1:10" ht="15">
      <c r="A85">
        <v>2</v>
      </c>
      <c r="B85" t="s">
        <v>192</v>
      </c>
      <c r="E85" t="s">
        <v>15</v>
      </c>
      <c r="H85" s="15">
        <f>TABULACIÓN!L142</f>
        <v>11.1</v>
      </c>
      <c r="J85">
        <v>2</v>
      </c>
    </row>
    <row r="88" spans="1:3" ht="15.75">
      <c r="A88" s="12" t="s">
        <v>194</v>
      </c>
      <c r="B88" s="13"/>
      <c r="C88" s="13"/>
    </row>
    <row r="90" spans="1:11" ht="15">
      <c r="A90" t="s">
        <v>127</v>
      </c>
      <c r="B90" t="s">
        <v>128</v>
      </c>
      <c r="F90" t="s">
        <v>129</v>
      </c>
      <c r="H90" s="14" t="s">
        <v>229</v>
      </c>
      <c r="I90" s="14"/>
      <c r="J90" s="14" t="s">
        <v>230</v>
      </c>
      <c r="K90" s="14"/>
    </row>
    <row r="92" spans="1:10" ht="15">
      <c r="A92" s="21">
        <v>1</v>
      </c>
      <c r="B92" s="21" t="s">
        <v>206</v>
      </c>
      <c r="C92" s="21"/>
      <c r="D92" s="21"/>
      <c r="E92" s="21"/>
      <c r="F92" s="21" t="s">
        <v>13</v>
      </c>
      <c r="G92" s="21"/>
      <c r="H92" s="22">
        <f>TABULACIÓN!K170</f>
        <v>39.96666666666666</v>
      </c>
      <c r="I92" s="21"/>
      <c r="J92" s="21">
        <v>60</v>
      </c>
    </row>
    <row r="93" spans="1:10" ht="15">
      <c r="A93" s="21">
        <v>2</v>
      </c>
      <c r="B93" s="21" t="s">
        <v>202</v>
      </c>
      <c r="C93" s="21"/>
      <c r="D93" s="21"/>
      <c r="E93" s="21"/>
      <c r="F93" s="21" t="s">
        <v>19</v>
      </c>
      <c r="G93" s="21"/>
      <c r="H93" s="22">
        <f>TABULACIÓN!K162</f>
        <v>35.666666666666664</v>
      </c>
      <c r="I93" s="21"/>
      <c r="J93" s="21">
        <v>55</v>
      </c>
    </row>
    <row r="94" spans="1:10" ht="15">
      <c r="A94" s="21">
        <v>3</v>
      </c>
      <c r="B94" s="21" t="s">
        <v>195</v>
      </c>
      <c r="C94" s="21"/>
      <c r="D94" s="21"/>
      <c r="E94" s="21"/>
      <c r="F94" s="21" t="s">
        <v>13</v>
      </c>
      <c r="G94" s="21"/>
      <c r="H94" s="22">
        <f>TABULACIÓN!K148</f>
        <v>33</v>
      </c>
      <c r="I94" s="21"/>
      <c r="J94" s="21">
        <v>50</v>
      </c>
    </row>
    <row r="95" spans="1:10" ht="15">
      <c r="A95" s="21">
        <v>4</v>
      </c>
      <c r="B95" s="21" t="s">
        <v>196</v>
      </c>
      <c r="C95" s="21"/>
      <c r="D95" s="21"/>
      <c r="E95" s="21"/>
      <c r="F95" s="21" t="s">
        <v>18</v>
      </c>
      <c r="G95" s="21"/>
      <c r="H95" s="22">
        <f>TABULACIÓN!K150</f>
        <v>29.666666666666668</v>
      </c>
      <c r="I95" s="21"/>
      <c r="J95" s="21">
        <v>45</v>
      </c>
    </row>
    <row r="96" spans="1:10" ht="15">
      <c r="A96" s="21">
        <v>5</v>
      </c>
      <c r="B96" s="21" t="s">
        <v>199</v>
      </c>
      <c r="C96" s="21"/>
      <c r="D96" s="21"/>
      <c r="E96" s="21"/>
      <c r="F96" s="21" t="s">
        <v>15</v>
      </c>
      <c r="G96" s="21"/>
      <c r="H96" s="22">
        <f>TABULACIÓN!K156</f>
        <v>27.4</v>
      </c>
      <c r="I96" s="21"/>
      <c r="J96" s="21">
        <v>40</v>
      </c>
    </row>
    <row r="97" spans="1:10" ht="15">
      <c r="A97" s="21">
        <v>6</v>
      </c>
      <c r="B97" s="21" t="s">
        <v>207</v>
      </c>
      <c r="C97" s="21"/>
      <c r="D97" s="21"/>
      <c r="E97" s="21"/>
      <c r="F97" s="21" t="s">
        <v>19</v>
      </c>
      <c r="G97" s="21"/>
      <c r="H97" s="22">
        <f>TABULACIÓN!K172</f>
        <v>26.166666666666668</v>
      </c>
      <c r="I97" s="21"/>
      <c r="J97" s="21">
        <v>35</v>
      </c>
    </row>
    <row r="98" spans="1:10" ht="15">
      <c r="A98">
        <v>7</v>
      </c>
      <c r="B98" t="s">
        <v>201</v>
      </c>
      <c r="F98" t="s">
        <v>18</v>
      </c>
      <c r="H98" s="15">
        <f>TABULACIÓN!K160</f>
        <v>26</v>
      </c>
      <c r="J98">
        <v>30</v>
      </c>
    </row>
    <row r="99" spans="1:10" ht="15">
      <c r="A99">
        <v>8</v>
      </c>
      <c r="B99" t="s">
        <v>198</v>
      </c>
      <c r="F99" t="s">
        <v>15</v>
      </c>
      <c r="H99" s="15">
        <f>TABULACIÓN!K154</f>
        <v>25.166666666666668</v>
      </c>
      <c r="J99">
        <v>25</v>
      </c>
    </row>
    <row r="100" spans="1:10" ht="15">
      <c r="A100">
        <v>9</v>
      </c>
      <c r="B100" t="s">
        <v>200</v>
      </c>
      <c r="F100" t="s">
        <v>15</v>
      </c>
      <c r="H100" s="15">
        <f>TABULACIÓN!K158</f>
        <v>24.333333333333332</v>
      </c>
      <c r="J100">
        <v>20</v>
      </c>
    </row>
    <row r="101" spans="1:10" ht="15">
      <c r="A101">
        <v>10</v>
      </c>
      <c r="B101" t="s">
        <v>197</v>
      </c>
      <c r="F101" t="s">
        <v>20</v>
      </c>
      <c r="H101" s="15">
        <f>TABULACIÓN!K152</f>
        <v>20.333333333333332</v>
      </c>
      <c r="J101">
        <v>15</v>
      </c>
    </row>
    <row r="102" spans="1:10" ht="15">
      <c r="A102">
        <v>11</v>
      </c>
      <c r="B102" t="s">
        <v>203</v>
      </c>
      <c r="F102" t="s">
        <v>19</v>
      </c>
      <c r="H102" s="15">
        <f>TABULACIÓN!K164</f>
        <v>20.3</v>
      </c>
      <c r="J102">
        <v>10</v>
      </c>
    </row>
    <row r="103" spans="1:10" ht="15">
      <c r="A103">
        <v>12</v>
      </c>
      <c r="B103" t="s">
        <v>205</v>
      </c>
      <c r="F103" t="s">
        <v>13</v>
      </c>
      <c r="H103" s="15">
        <f>TABULACIÓN!K168</f>
        <v>20.26666666666667</v>
      </c>
      <c r="J103">
        <v>5</v>
      </c>
    </row>
    <row r="104" spans="1:10" ht="15">
      <c r="A104">
        <v>13</v>
      </c>
      <c r="B104" s="24" t="s">
        <v>204</v>
      </c>
      <c r="C104" s="24"/>
      <c r="D104" s="24"/>
      <c r="E104" s="24"/>
      <c r="F104" s="24" t="s">
        <v>20</v>
      </c>
      <c r="G104" s="24"/>
      <c r="H104" s="25">
        <f>TABULACIÓN!K166</f>
        <v>0</v>
      </c>
      <c r="J104">
        <v>0</v>
      </c>
    </row>
    <row r="107" spans="1:3" ht="15.75">
      <c r="A107" s="12" t="s">
        <v>208</v>
      </c>
      <c r="B107" s="13"/>
      <c r="C107" s="13"/>
    </row>
    <row r="109" spans="1:11" ht="15">
      <c r="A109" t="s">
        <v>127</v>
      </c>
      <c r="B109" t="s">
        <v>128</v>
      </c>
      <c r="F109" t="s">
        <v>129</v>
      </c>
      <c r="H109" s="14" t="s">
        <v>229</v>
      </c>
      <c r="I109" s="14"/>
      <c r="J109" s="14" t="s">
        <v>230</v>
      </c>
      <c r="K109" s="14"/>
    </row>
    <row r="111" spans="1:10" ht="15">
      <c r="A111">
        <v>1</v>
      </c>
      <c r="B111" t="s">
        <v>209</v>
      </c>
      <c r="F111" t="s">
        <v>13</v>
      </c>
      <c r="H111" s="15">
        <f>TABULACIÓN!K178</f>
        <v>46.5</v>
      </c>
      <c r="J111">
        <v>25</v>
      </c>
    </row>
    <row r="112" spans="1:10" ht="15">
      <c r="A112">
        <v>2</v>
      </c>
      <c r="B112" t="s">
        <v>214</v>
      </c>
      <c r="F112" t="s">
        <v>13</v>
      </c>
      <c r="H112" s="15">
        <f>TABULACIÓN!K188</f>
        <v>39.666666666666664</v>
      </c>
      <c r="J112">
        <v>20</v>
      </c>
    </row>
    <row r="113" spans="1:10" ht="15">
      <c r="A113">
        <v>3</v>
      </c>
      <c r="B113" t="s">
        <v>213</v>
      </c>
      <c r="F113" t="s">
        <v>13</v>
      </c>
      <c r="H113" s="15">
        <f>TABULACIÓN!K186</f>
        <v>35</v>
      </c>
      <c r="J113">
        <v>15</v>
      </c>
    </row>
    <row r="114" spans="1:10" ht="15">
      <c r="A114">
        <v>4</v>
      </c>
      <c r="B114" t="s">
        <v>212</v>
      </c>
      <c r="F114" t="s">
        <v>15</v>
      </c>
      <c r="H114" s="15">
        <f>TABULACIÓN!K184</f>
        <v>33.733333333333334</v>
      </c>
      <c r="J114">
        <v>10</v>
      </c>
    </row>
    <row r="115" spans="1:10" ht="15">
      <c r="A115">
        <v>5</v>
      </c>
      <c r="B115" t="s">
        <v>210</v>
      </c>
      <c r="F115" t="s">
        <v>19</v>
      </c>
      <c r="H115" s="15">
        <f>TABULACIÓN!K180</f>
        <v>33.333333333333336</v>
      </c>
      <c r="J115">
        <v>5</v>
      </c>
    </row>
    <row r="116" spans="1:10" ht="15">
      <c r="A116">
        <v>6</v>
      </c>
      <c r="B116" t="s">
        <v>211</v>
      </c>
      <c r="F116" t="s">
        <v>15</v>
      </c>
      <c r="H116" s="15">
        <f>TABULACIÓN!K182</f>
        <v>0</v>
      </c>
      <c r="J116">
        <v>0</v>
      </c>
    </row>
    <row r="118" spans="1:3" ht="15.75">
      <c r="A118" s="12" t="s">
        <v>215</v>
      </c>
      <c r="B118" s="13"/>
      <c r="C118" s="13"/>
    </row>
    <row r="120" spans="1:11" ht="15">
      <c r="A120" t="s">
        <v>127</v>
      </c>
      <c r="B120" t="s">
        <v>216</v>
      </c>
      <c r="E120" t="s">
        <v>129</v>
      </c>
      <c r="H120" s="14" t="s">
        <v>229</v>
      </c>
      <c r="I120" s="14"/>
      <c r="J120" s="14" t="s">
        <v>230</v>
      </c>
      <c r="K120" s="14"/>
    </row>
    <row r="122" spans="1:10" ht="15">
      <c r="A122" s="21">
        <v>1</v>
      </c>
      <c r="B122" s="21" t="s">
        <v>217</v>
      </c>
      <c r="C122" s="21"/>
      <c r="D122" s="21"/>
      <c r="E122" s="21"/>
      <c r="F122" s="21"/>
      <c r="G122" s="21"/>
      <c r="H122" s="22">
        <f>TABULACIÓN!K194</f>
        <v>42.833333333333336</v>
      </c>
      <c r="J122">
        <v>40</v>
      </c>
    </row>
    <row r="123" spans="1:10" ht="15">
      <c r="A123" s="21">
        <v>2</v>
      </c>
      <c r="B123" s="21" t="s">
        <v>223</v>
      </c>
      <c r="C123" s="21"/>
      <c r="D123" s="21"/>
      <c r="E123" s="21"/>
      <c r="F123" s="21"/>
      <c r="G123" s="21"/>
      <c r="H123" s="22">
        <f>TABULACIÓN!K206</f>
        <v>36.666666666666664</v>
      </c>
      <c r="J123">
        <v>35</v>
      </c>
    </row>
    <row r="124" spans="1:10" ht="15">
      <c r="A124" s="21">
        <v>3</v>
      </c>
      <c r="B124" s="21" t="s">
        <v>13</v>
      </c>
      <c r="C124" s="21"/>
      <c r="D124" s="21"/>
      <c r="E124" s="21"/>
      <c r="F124" s="21"/>
      <c r="G124" s="21"/>
      <c r="H124" s="22">
        <f>TABULACIÓN!K210</f>
        <v>29.966666666666665</v>
      </c>
      <c r="J124">
        <v>30</v>
      </c>
    </row>
    <row r="125" spans="1:10" ht="15">
      <c r="A125" s="21">
        <v>4</v>
      </c>
      <c r="B125" s="21" t="s">
        <v>221</v>
      </c>
      <c r="C125" s="21"/>
      <c r="D125" s="21"/>
      <c r="E125" s="21"/>
      <c r="F125" s="21"/>
      <c r="G125" s="21"/>
      <c r="H125" s="22">
        <f>TABULACIÓN!K202</f>
        <v>27.5</v>
      </c>
      <c r="J125">
        <v>25</v>
      </c>
    </row>
    <row r="126" spans="1:10" ht="15">
      <c r="A126" s="21">
        <v>5</v>
      </c>
      <c r="B126" s="21" t="s">
        <v>224</v>
      </c>
      <c r="C126" s="21"/>
      <c r="D126" s="21"/>
      <c r="E126" s="21"/>
      <c r="F126" s="21"/>
      <c r="G126" s="21"/>
      <c r="H126" s="22">
        <f>TABULACIÓN!K208</f>
        <v>25.333333333333332</v>
      </c>
      <c r="J126">
        <v>20</v>
      </c>
    </row>
    <row r="127" spans="1:10" ht="15">
      <c r="A127" s="21">
        <v>6</v>
      </c>
      <c r="B127" s="21" t="s">
        <v>222</v>
      </c>
      <c r="C127" s="21"/>
      <c r="D127" s="21"/>
      <c r="E127" s="21"/>
      <c r="F127" s="21"/>
      <c r="G127" s="21"/>
      <c r="H127" s="22">
        <f>TABULACIÓN!K204</f>
        <v>24.666666666666668</v>
      </c>
      <c r="J127">
        <v>15</v>
      </c>
    </row>
    <row r="128" spans="1:10" ht="15">
      <c r="A128">
        <v>7</v>
      </c>
      <c r="B128" t="s">
        <v>219</v>
      </c>
      <c r="H128" s="15">
        <f>TABULACIÓN!K198</f>
        <v>21.333333333333332</v>
      </c>
      <c r="J128">
        <v>10</v>
      </c>
    </row>
    <row r="129" spans="1:10" ht="15">
      <c r="A129">
        <v>8</v>
      </c>
      <c r="B129" t="s">
        <v>218</v>
      </c>
      <c r="H129" s="15">
        <f>TABULACIÓN!K196</f>
        <v>13.833333333333334</v>
      </c>
      <c r="J129">
        <v>5</v>
      </c>
    </row>
    <row r="130" spans="1:10" ht="15">
      <c r="A130">
        <v>9</v>
      </c>
      <c r="B130" t="s">
        <v>220</v>
      </c>
      <c r="H130" s="15">
        <f>TABULACIÓN!K200</f>
        <v>0</v>
      </c>
      <c r="J130">
        <v>0</v>
      </c>
    </row>
    <row r="132" spans="1:3" ht="15.75">
      <c r="A132" s="12" t="s">
        <v>225</v>
      </c>
      <c r="B132" s="13"/>
      <c r="C132" s="13"/>
    </row>
    <row r="134" spans="1:11" ht="15">
      <c r="A134" t="s">
        <v>127</v>
      </c>
      <c r="B134" t="s">
        <v>216</v>
      </c>
      <c r="E134" t="s">
        <v>129</v>
      </c>
      <c r="H134" s="14" t="s">
        <v>229</v>
      </c>
      <c r="I134" s="14"/>
      <c r="J134" s="14" t="s">
        <v>230</v>
      </c>
      <c r="K134" s="14"/>
    </row>
    <row r="136" spans="1:10" ht="15">
      <c r="A136">
        <v>1</v>
      </c>
      <c r="B136" t="s">
        <v>18</v>
      </c>
      <c r="H136" s="15">
        <f>TABULACIÓN!K216</f>
        <v>47.333333333333336</v>
      </c>
      <c r="J136">
        <v>15</v>
      </c>
    </row>
    <row r="137" spans="1:10" ht="15">
      <c r="A137">
        <v>2</v>
      </c>
      <c r="B137" t="s">
        <v>13</v>
      </c>
      <c r="H137" s="15">
        <f>TABULACIÓN!K220</f>
        <v>45.333333333333336</v>
      </c>
      <c r="J137">
        <v>10</v>
      </c>
    </row>
    <row r="138" spans="1:10" ht="15">
      <c r="A138">
        <v>3</v>
      </c>
      <c r="B138" t="s">
        <v>19</v>
      </c>
      <c r="H138" s="15">
        <f>TABULACIÓN!K218</f>
        <v>40.166666666666664</v>
      </c>
      <c r="J138">
        <v>5</v>
      </c>
    </row>
    <row r="140" spans="1:3" ht="15.75">
      <c r="A140" s="12" t="s">
        <v>226</v>
      </c>
      <c r="B140" s="13"/>
      <c r="C140" s="13"/>
    </row>
    <row r="142" spans="1:11" ht="15">
      <c r="A142" t="s">
        <v>127</v>
      </c>
      <c r="B142" t="s">
        <v>227</v>
      </c>
      <c r="H142" s="14" t="s">
        <v>229</v>
      </c>
      <c r="I142" s="14"/>
      <c r="J142" s="14" t="s">
        <v>230</v>
      </c>
      <c r="K142" s="14"/>
    </row>
    <row r="144" spans="1:10" ht="15">
      <c r="A144" s="21">
        <v>1</v>
      </c>
      <c r="B144" s="21" t="s">
        <v>15</v>
      </c>
      <c r="C144" s="21"/>
      <c r="D144" s="21"/>
      <c r="E144" s="21"/>
      <c r="F144" s="21"/>
      <c r="G144" s="21"/>
      <c r="H144" s="22">
        <f>TABULACIÓN!K230</f>
        <v>32</v>
      </c>
      <c r="I144" s="21"/>
      <c r="J144" s="21">
        <v>25</v>
      </c>
    </row>
    <row r="145" spans="1:10" ht="15">
      <c r="A145" s="21">
        <v>2</v>
      </c>
      <c r="B145" s="21" t="s">
        <v>18</v>
      </c>
      <c r="C145" s="21"/>
      <c r="D145" s="21"/>
      <c r="E145" s="21"/>
      <c r="F145" s="21"/>
      <c r="G145" s="21"/>
      <c r="H145" s="22">
        <f>TABULACIÓN!K226</f>
        <v>24.333333333333332</v>
      </c>
      <c r="I145" s="21"/>
      <c r="J145" s="21">
        <v>20</v>
      </c>
    </row>
    <row r="146" spans="1:10" ht="15">
      <c r="A146" s="21">
        <v>3</v>
      </c>
      <c r="B146" s="21" t="s">
        <v>20</v>
      </c>
      <c r="C146" s="21"/>
      <c r="D146" s="21"/>
      <c r="E146" s="21"/>
      <c r="F146" s="21"/>
      <c r="G146" s="21"/>
      <c r="H146" s="22">
        <f>TABULACIÓN!K234</f>
        <v>16.333333333333332</v>
      </c>
      <c r="I146" s="21"/>
      <c r="J146" s="21">
        <v>15</v>
      </c>
    </row>
    <row r="147" spans="1:10" ht="15">
      <c r="A147">
        <v>4</v>
      </c>
      <c r="B147" t="s">
        <v>19</v>
      </c>
      <c r="H147" s="15">
        <f>TABULACIÓN!K228</f>
        <v>12</v>
      </c>
      <c r="J147">
        <v>10</v>
      </c>
    </row>
    <row r="148" spans="1:10" ht="15">
      <c r="A148">
        <v>5</v>
      </c>
      <c r="B148" t="s">
        <v>13</v>
      </c>
      <c r="H148" s="15">
        <f>TABULACIÓN!K232</f>
        <v>11.633333333333333</v>
      </c>
      <c r="J148">
        <v>5</v>
      </c>
    </row>
    <row r="151" spans="1:3" ht="15.75">
      <c r="A151" s="12" t="s">
        <v>228</v>
      </c>
      <c r="B151" s="13"/>
      <c r="C151" s="13"/>
    </row>
    <row r="153" spans="1:11" ht="15">
      <c r="A153" t="s">
        <v>127</v>
      </c>
      <c r="B153" t="s">
        <v>227</v>
      </c>
      <c r="H153" s="14" t="s">
        <v>229</v>
      </c>
      <c r="I153" s="14"/>
      <c r="J153" s="14" t="s">
        <v>230</v>
      </c>
      <c r="K153" s="14"/>
    </row>
    <row r="155" spans="1:10" ht="15">
      <c r="A155">
        <v>1</v>
      </c>
      <c r="B155" t="s">
        <v>13</v>
      </c>
      <c r="H155" s="15">
        <f>TABULACIÓN!K242</f>
        <v>42.666666666666664</v>
      </c>
      <c r="J155">
        <v>10</v>
      </c>
    </row>
    <row r="156" spans="1:10" ht="15">
      <c r="A156">
        <v>2</v>
      </c>
      <c r="B156" t="s">
        <v>19</v>
      </c>
      <c r="H156" s="15">
        <f>TABULACIÓN!K240</f>
        <v>36.833333333333336</v>
      </c>
      <c r="J156">
        <v>5</v>
      </c>
    </row>
  </sheetData>
  <sheetProtection/>
  <mergeCells count="1">
    <mergeCell ref="A2:G3"/>
  </mergeCells>
  <printOptions/>
  <pageMargins left="0.7" right="0.7" top="0.75" bottom="0.75" header="0.3" footer="0.3"/>
  <pageSetup horizontalDpi="600" verticalDpi="600" orientation="portrait" paperSize="9" scale="81" r:id="rId1"/>
  <rowBreaks count="2" manualBreakCount="2">
    <brk id="49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59">
      <selection activeCell="F83" sqref="F83"/>
    </sheetView>
  </sheetViews>
  <sheetFormatPr defaultColWidth="11.421875" defaultRowHeight="15"/>
  <sheetData>
    <row r="1" spans="1:7" ht="15">
      <c r="A1" s="53" t="s">
        <v>125</v>
      </c>
      <c r="B1" s="54"/>
      <c r="C1" s="54"/>
      <c r="D1" s="54"/>
      <c r="E1" s="54"/>
      <c r="F1" s="54"/>
      <c r="G1" s="55"/>
    </row>
    <row r="2" spans="1:7" ht="15.75" thickBot="1">
      <c r="A2" s="56"/>
      <c r="B2" s="57"/>
      <c r="C2" s="57"/>
      <c r="D2" s="57"/>
      <c r="E2" s="57"/>
      <c r="F2" s="57"/>
      <c r="G2" s="58"/>
    </row>
    <row r="4" ht="15.75" customHeight="1"/>
    <row r="5" spans="1:4" ht="15.75">
      <c r="A5" s="12" t="s">
        <v>126</v>
      </c>
      <c r="B5" s="12"/>
      <c r="C5" s="12"/>
      <c r="D5" s="12"/>
    </row>
    <row r="7" spans="1:11" ht="15">
      <c r="A7" t="s">
        <v>127</v>
      </c>
      <c r="B7" t="s">
        <v>128</v>
      </c>
      <c r="E7" t="s">
        <v>229</v>
      </c>
      <c r="H7" s="14"/>
      <c r="I7" s="14"/>
      <c r="J7" s="14"/>
      <c r="K7" s="14"/>
    </row>
    <row r="9" spans="2:5" ht="15">
      <c r="B9" t="s">
        <v>51</v>
      </c>
      <c r="E9">
        <f>RESULTADOS!J20</f>
        <v>40</v>
      </c>
    </row>
    <row r="10" spans="2:5" ht="15">
      <c r="B10" t="s">
        <v>27</v>
      </c>
      <c r="E10">
        <f>RESULTADOS!J22</f>
        <v>36</v>
      </c>
    </row>
    <row r="11" spans="2:5" ht="15">
      <c r="B11" t="s">
        <v>53</v>
      </c>
      <c r="E11">
        <f>RESULTADOS!J10</f>
        <v>60</v>
      </c>
    </row>
    <row r="12" spans="2:5" ht="15">
      <c r="B12" t="s">
        <v>54</v>
      </c>
      <c r="E12">
        <f>RESULTADOS!J15</f>
        <v>50</v>
      </c>
    </row>
    <row r="13" spans="2:5" ht="15">
      <c r="B13" t="s">
        <v>60</v>
      </c>
      <c r="E13">
        <f>RESULTADOS!J11</f>
        <v>58</v>
      </c>
    </row>
    <row r="14" spans="2:5" ht="15">
      <c r="B14" t="s">
        <v>37</v>
      </c>
      <c r="E14">
        <f>RESULTADOS!J24</f>
        <v>32</v>
      </c>
    </row>
    <row r="15" ht="15">
      <c r="F15">
        <f>SUM(E9:E14)</f>
        <v>276</v>
      </c>
    </row>
    <row r="16" spans="1:4" ht="15.75">
      <c r="A16" s="12" t="s">
        <v>160</v>
      </c>
      <c r="B16" s="12"/>
      <c r="C16" s="12"/>
      <c r="D16" s="12"/>
    </row>
    <row r="18" spans="1:5" ht="15">
      <c r="A18" t="s">
        <v>127</v>
      </c>
      <c r="B18" t="s">
        <v>128</v>
      </c>
      <c r="E18" t="s">
        <v>229</v>
      </c>
    </row>
    <row r="20" spans="2:5" ht="15">
      <c r="B20" t="s">
        <v>232</v>
      </c>
      <c r="E20">
        <f>RESULTADOS!J46</f>
        <v>8</v>
      </c>
    </row>
    <row r="21" ht="15">
      <c r="F21">
        <v>8</v>
      </c>
    </row>
    <row r="22" spans="1:4" ht="15.75">
      <c r="A22" s="12" t="s">
        <v>166</v>
      </c>
      <c r="B22" s="12"/>
      <c r="C22" s="12"/>
      <c r="D22" s="12"/>
    </row>
    <row r="24" spans="1:11" ht="15">
      <c r="A24" t="s">
        <v>127</v>
      </c>
      <c r="B24" t="s">
        <v>128</v>
      </c>
      <c r="E24" t="s">
        <v>229</v>
      </c>
      <c r="H24" s="14"/>
      <c r="I24" s="14"/>
      <c r="J24" s="14"/>
      <c r="K24" s="14"/>
    </row>
    <row r="26" spans="2:5" ht="15">
      <c r="B26" t="s">
        <v>57</v>
      </c>
      <c r="E26">
        <v>34</v>
      </c>
    </row>
    <row r="27" spans="2:5" ht="15">
      <c r="B27" t="s">
        <v>65</v>
      </c>
      <c r="E27">
        <v>16</v>
      </c>
    </row>
    <row r="28" spans="2:5" ht="15">
      <c r="B28" t="s">
        <v>83</v>
      </c>
      <c r="E28">
        <v>24</v>
      </c>
    </row>
    <row r="29" spans="2:5" ht="15">
      <c r="B29" t="s">
        <v>67</v>
      </c>
      <c r="E29">
        <v>46</v>
      </c>
    </row>
    <row r="30" spans="2:5" ht="15">
      <c r="B30" t="s">
        <v>59</v>
      </c>
      <c r="E30">
        <v>48</v>
      </c>
    </row>
    <row r="31" spans="2:5" ht="15">
      <c r="B31" t="s">
        <v>40</v>
      </c>
      <c r="E31">
        <v>18</v>
      </c>
    </row>
    <row r="32" ht="15">
      <c r="F32">
        <f>SUM(E26:E31)</f>
        <v>186</v>
      </c>
    </row>
    <row r="33" spans="1:4" ht="15.75">
      <c r="A33" s="12" t="s">
        <v>160</v>
      </c>
      <c r="B33" s="12"/>
      <c r="C33" s="12"/>
      <c r="D33" s="12"/>
    </row>
    <row r="35" spans="1:5" ht="15">
      <c r="A35" t="s">
        <v>127</v>
      </c>
      <c r="B35" t="s">
        <v>128</v>
      </c>
      <c r="E35" t="s">
        <v>229</v>
      </c>
    </row>
    <row r="38" spans="1:4" ht="15.75">
      <c r="A38" s="12" t="s">
        <v>233</v>
      </c>
      <c r="B38" s="12"/>
      <c r="C38" s="12"/>
      <c r="D38" s="12"/>
    </row>
    <row r="40" spans="1:5" ht="15">
      <c r="A40" t="s">
        <v>127</v>
      </c>
      <c r="B40" t="s">
        <v>128</v>
      </c>
      <c r="E40" t="s">
        <v>229</v>
      </c>
    </row>
    <row r="42" spans="2:5" ht="15">
      <c r="B42" t="s">
        <v>96</v>
      </c>
      <c r="E42">
        <v>45</v>
      </c>
    </row>
    <row r="43" spans="2:5" ht="15">
      <c r="B43" t="s">
        <v>91</v>
      </c>
      <c r="E43">
        <v>30</v>
      </c>
    </row>
    <row r="44" ht="15">
      <c r="F44">
        <f>SUM(E42:E43)</f>
        <v>75</v>
      </c>
    </row>
    <row r="47" spans="1:4" ht="15.75">
      <c r="A47" s="12" t="s">
        <v>234</v>
      </c>
      <c r="B47" s="12"/>
      <c r="C47" s="12"/>
      <c r="D47" s="12"/>
    </row>
    <row r="49" spans="1:5" ht="15">
      <c r="A49" t="s">
        <v>127</v>
      </c>
      <c r="B49" t="s">
        <v>128</v>
      </c>
      <c r="E49" t="s">
        <v>229</v>
      </c>
    </row>
    <row r="54" spans="1:4" ht="15.75">
      <c r="A54" s="12" t="s">
        <v>235</v>
      </c>
      <c r="B54" s="12"/>
      <c r="C54" s="12"/>
      <c r="D54" s="12"/>
    </row>
    <row r="56" spans="1:5" ht="15">
      <c r="A56" t="s">
        <v>127</v>
      </c>
      <c r="B56" t="s">
        <v>128</v>
      </c>
      <c r="E56" t="s">
        <v>229</v>
      </c>
    </row>
    <row r="58" spans="2:5" ht="15">
      <c r="B58" t="s">
        <v>112</v>
      </c>
      <c r="E58">
        <v>40</v>
      </c>
    </row>
    <row r="59" spans="2:5" ht="15">
      <c r="B59" t="s">
        <v>239</v>
      </c>
      <c r="E59">
        <v>25</v>
      </c>
    </row>
    <row r="60" ht="15">
      <c r="F60">
        <f>SUM(E58:E59)</f>
        <v>65</v>
      </c>
    </row>
    <row r="61" spans="1:4" ht="15.75">
      <c r="A61" s="12" t="s">
        <v>236</v>
      </c>
      <c r="B61" s="12"/>
      <c r="C61" s="12"/>
      <c r="D61" s="12"/>
    </row>
    <row r="63" spans="1:5" ht="15">
      <c r="A63" t="s">
        <v>127</v>
      </c>
      <c r="B63" t="s">
        <v>128</v>
      </c>
      <c r="E63" t="s">
        <v>229</v>
      </c>
    </row>
    <row r="65" spans="2:5" ht="15">
      <c r="B65" t="s">
        <v>18</v>
      </c>
      <c r="E65">
        <v>15</v>
      </c>
    </row>
    <row r="66" ht="15">
      <c r="F66">
        <v>15</v>
      </c>
    </row>
    <row r="68" spans="1:4" ht="15.75">
      <c r="A68" s="12" t="s">
        <v>237</v>
      </c>
      <c r="B68" s="12"/>
      <c r="C68" s="12"/>
      <c r="D68" s="12"/>
    </row>
    <row r="70" spans="1:5" ht="15">
      <c r="A70" t="s">
        <v>127</v>
      </c>
      <c r="B70" t="s">
        <v>128</v>
      </c>
      <c r="E70" t="s">
        <v>229</v>
      </c>
    </row>
    <row r="72" spans="2:5" ht="15">
      <c r="B72" t="s">
        <v>18</v>
      </c>
      <c r="E72">
        <v>20</v>
      </c>
    </row>
    <row r="74" ht="15">
      <c r="F74">
        <v>20</v>
      </c>
    </row>
    <row r="75" spans="1:4" ht="15.75">
      <c r="A75" s="12" t="s">
        <v>238</v>
      </c>
      <c r="B75" s="12"/>
      <c r="C75" s="12"/>
      <c r="D75" s="12"/>
    </row>
    <row r="77" spans="1:5" ht="15">
      <c r="A77" t="s">
        <v>127</v>
      </c>
      <c r="B77" t="s">
        <v>128</v>
      </c>
      <c r="E77" t="s">
        <v>229</v>
      </c>
    </row>
    <row r="81" ht="15.75" thickBot="1"/>
    <row r="82" spans="1:6" ht="19.5" thickBot="1">
      <c r="A82" s="19" t="s">
        <v>8</v>
      </c>
      <c r="B82" s="13"/>
      <c r="C82" s="13"/>
      <c r="D82" s="13"/>
      <c r="E82" s="20">
        <f>SUM(E9:E80)</f>
        <v>645</v>
      </c>
      <c r="F82">
        <f>SUM(F7:F74)</f>
        <v>645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9">
      <selection activeCell="F83" sqref="F83"/>
    </sheetView>
  </sheetViews>
  <sheetFormatPr defaultColWidth="11.421875" defaultRowHeight="15"/>
  <sheetData>
    <row r="1" spans="1:7" ht="15">
      <c r="A1" s="53" t="s">
        <v>125</v>
      </c>
      <c r="B1" s="54"/>
      <c r="C1" s="54"/>
      <c r="D1" s="54"/>
      <c r="E1" s="54"/>
      <c r="F1" s="54"/>
      <c r="G1" s="55"/>
    </row>
    <row r="2" spans="1:7" ht="15.75" thickBot="1">
      <c r="A2" s="56"/>
      <c r="B2" s="57"/>
      <c r="C2" s="57"/>
      <c r="D2" s="57"/>
      <c r="E2" s="57"/>
      <c r="F2" s="57"/>
      <c r="G2" s="58"/>
    </row>
    <row r="5" spans="1:4" ht="15.75">
      <c r="A5" s="12" t="s">
        <v>126</v>
      </c>
      <c r="B5" s="12"/>
      <c r="C5" s="12"/>
      <c r="D5" s="12"/>
    </row>
    <row r="7" spans="1:5" ht="15">
      <c r="A7" t="s">
        <v>127</v>
      </c>
      <c r="B7" t="s">
        <v>128</v>
      </c>
      <c r="E7" t="s">
        <v>229</v>
      </c>
    </row>
    <row r="9" spans="2:5" ht="15">
      <c r="B9" t="s">
        <v>41</v>
      </c>
      <c r="E9">
        <v>30</v>
      </c>
    </row>
    <row r="10" spans="2:5" ht="15">
      <c r="B10" t="s">
        <v>42</v>
      </c>
      <c r="E10">
        <v>44</v>
      </c>
    </row>
    <row r="11" spans="2:5" ht="15">
      <c r="B11" t="s">
        <v>58</v>
      </c>
      <c r="E11">
        <v>46</v>
      </c>
    </row>
    <row r="12" spans="2:5" ht="15">
      <c r="B12" t="s">
        <v>32</v>
      </c>
      <c r="E12">
        <v>38</v>
      </c>
    </row>
    <row r="13" spans="2:5" ht="15">
      <c r="B13" t="s">
        <v>24</v>
      </c>
      <c r="E13">
        <v>4</v>
      </c>
    </row>
    <row r="14" spans="2:5" ht="15">
      <c r="B14" t="s">
        <v>62</v>
      </c>
      <c r="E14">
        <v>48</v>
      </c>
    </row>
    <row r="15" ht="15">
      <c r="F15">
        <f>SUM(E9:E14)</f>
        <v>210</v>
      </c>
    </row>
    <row r="16" spans="1:4" ht="15.75">
      <c r="A16" s="12" t="s">
        <v>160</v>
      </c>
      <c r="B16" s="12"/>
      <c r="C16" s="12"/>
      <c r="D16" s="12"/>
    </row>
    <row r="18" spans="1:5" ht="15">
      <c r="A18" t="s">
        <v>127</v>
      </c>
      <c r="B18" t="s">
        <v>128</v>
      </c>
      <c r="E18" t="s">
        <v>229</v>
      </c>
    </row>
    <row r="22" spans="1:4" ht="15.75">
      <c r="A22" s="12" t="s">
        <v>166</v>
      </c>
      <c r="B22" s="12"/>
      <c r="C22" s="12"/>
      <c r="D22" s="12"/>
    </row>
    <row r="24" spans="1:5" ht="15">
      <c r="A24" t="s">
        <v>127</v>
      </c>
      <c r="B24" t="s">
        <v>128</v>
      </c>
      <c r="E24" t="s">
        <v>229</v>
      </c>
    </row>
    <row r="26" spans="2:5" ht="15">
      <c r="B26" t="s">
        <v>82</v>
      </c>
      <c r="E26">
        <v>36</v>
      </c>
    </row>
    <row r="27" spans="2:5" ht="15">
      <c r="B27" t="s">
        <v>84</v>
      </c>
      <c r="E27">
        <v>14</v>
      </c>
    </row>
    <row r="28" spans="2:5" ht="15">
      <c r="B28" t="s">
        <v>68</v>
      </c>
      <c r="E28">
        <v>44</v>
      </c>
    </row>
    <row r="29" spans="2:5" ht="15">
      <c r="B29" t="s">
        <v>25</v>
      </c>
      <c r="E29">
        <v>22</v>
      </c>
    </row>
    <row r="30" spans="2:5" ht="15">
      <c r="B30" t="s">
        <v>48</v>
      </c>
      <c r="E30">
        <v>28</v>
      </c>
    </row>
    <row r="31" spans="2:5" ht="15">
      <c r="B31" t="s">
        <v>26</v>
      </c>
      <c r="E31">
        <v>26</v>
      </c>
    </row>
    <row r="32" ht="15">
      <c r="F32">
        <f>SUM(E26:E31)</f>
        <v>170</v>
      </c>
    </row>
    <row r="33" spans="1:4" ht="15.75">
      <c r="A33" s="12" t="s">
        <v>160</v>
      </c>
      <c r="B33" s="12"/>
      <c r="C33" s="12"/>
      <c r="D33" s="12"/>
    </row>
    <row r="35" spans="1:5" ht="15">
      <c r="A35" t="s">
        <v>127</v>
      </c>
      <c r="B35" t="s">
        <v>128</v>
      </c>
      <c r="E35" t="s">
        <v>229</v>
      </c>
    </row>
    <row r="38" spans="1:4" ht="15.75">
      <c r="A38" s="12" t="s">
        <v>233</v>
      </c>
      <c r="B38" s="12"/>
      <c r="C38" s="12"/>
      <c r="D38" s="12"/>
    </row>
    <row r="40" spans="1:5" ht="15">
      <c r="A40" t="s">
        <v>127</v>
      </c>
      <c r="B40" t="s">
        <v>128</v>
      </c>
      <c r="E40" t="s">
        <v>229</v>
      </c>
    </row>
    <row r="42" spans="2:5" ht="15">
      <c r="B42" t="s">
        <v>100</v>
      </c>
      <c r="E42">
        <v>55</v>
      </c>
    </row>
    <row r="43" spans="2:5" ht="15">
      <c r="B43" t="s">
        <v>92</v>
      </c>
      <c r="E43">
        <v>10</v>
      </c>
    </row>
    <row r="44" spans="2:5" ht="15">
      <c r="B44" t="s">
        <v>93</v>
      </c>
      <c r="E44">
        <v>35</v>
      </c>
    </row>
    <row r="45" ht="15">
      <c r="F45">
        <f>SUM(E42:E44)</f>
        <v>100</v>
      </c>
    </row>
    <row r="47" spans="1:4" ht="15.75">
      <c r="A47" s="12" t="s">
        <v>234</v>
      </c>
      <c r="B47" s="12"/>
      <c r="C47" s="12"/>
      <c r="D47" s="12"/>
    </row>
    <row r="49" spans="1:5" ht="15">
      <c r="A49" t="s">
        <v>127</v>
      </c>
      <c r="B49" t="s">
        <v>128</v>
      </c>
      <c r="E49" t="s">
        <v>229</v>
      </c>
    </row>
    <row r="51" spans="2:5" ht="15">
      <c r="B51" t="s">
        <v>106</v>
      </c>
      <c r="E51">
        <v>5</v>
      </c>
    </row>
    <row r="52" ht="15">
      <c r="F52">
        <v>5</v>
      </c>
    </row>
    <row r="54" spans="1:4" ht="15.75">
      <c r="A54" s="12" t="s">
        <v>235</v>
      </c>
      <c r="B54" s="12"/>
      <c r="C54" s="12"/>
      <c r="D54" s="12"/>
    </row>
    <row r="56" spans="1:5" ht="15">
      <c r="A56" t="s">
        <v>127</v>
      </c>
      <c r="B56" t="s">
        <v>128</v>
      </c>
      <c r="E56" t="s">
        <v>229</v>
      </c>
    </row>
    <row r="58" spans="2:5" ht="15">
      <c r="B58" t="s">
        <v>113</v>
      </c>
      <c r="E58">
        <v>5</v>
      </c>
    </row>
    <row r="59" spans="2:5" ht="15">
      <c r="B59" t="s">
        <v>117</v>
      </c>
      <c r="E59">
        <v>15</v>
      </c>
    </row>
    <row r="60" ht="15">
      <c r="F60">
        <v>20</v>
      </c>
    </row>
    <row r="61" spans="1:4" ht="15.75">
      <c r="A61" s="12" t="s">
        <v>236</v>
      </c>
      <c r="B61" s="12"/>
      <c r="C61" s="12"/>
      <c r="D61" s="12"/>
    </row>
    <row r="63" spans="1:5" ht="15">
      <c r="A63" t="s">
        <v>127</v>
      </c>
      <c r="B63" t="s">
        <v>128</v>
      </c>
      <c r="E63" t="s">
        <v>229</v>
      </c>
    </row>
    <row r="65" spans="2:5" ht="15">
      <c r="B65" t="s">
        <v>19</v>
      </c>
      <c r="E65">
        <v>5</v>
      </c>
    </row>
    <row r="66" ht="15">
      <c r="F66">
        <v>5</v>
      </c>
    </row>
    <row r="68" spans="1:4" ht="15.75">
      <c r="A68" s="12" t="s">
        <v>237</v>
      </c>
      <c r="B68" s="12"/>
      <c r="C68" s="12"/>
      <c r="D68" s="12"/>
    </row>
    <row r="70" spans="1:5" ht="15">
      <c r="A70" t="s">
        <v>127</v>
      </c>
      <c r="B70" t="s">
        <v>128</v>
      </c>
      <c r="E70" t="s">
        <v>229</v>
      </c>
    </row>
    <row r="72" spans="2:5" ht="15">
      <c r="B72" t="s">
        <v>19</v>
      </c>
      <c r="E72">
        <v>10</v>
      </c>
    </row>
    <row r="73" ht="15">
      <c r="F73">
        <v>10</v>
      </c>
    </row>
    <row r="75" spans="1:4" ht="15.75">
      <c r="A75" s="12" t="s">
        <v>238</v>
      </c>
      <c r="B75" s="12"/>
      <c r="C75" s="12"/>
      <c r="D75" s="12"/>
    </row>
    <row r="77" spans="1:5" ht="15">
      <c r="A77" t="s">
        <v>127</v>
      </c>
      <c r="B77" t="s">
        <v>128</v>
      </c>
      <c r="E77" t="s">
        <v>229</v>
      </c>
    </row>
    <row r="79" spans="2:5" ht="15">
      <c r="B79" t="s">
        <v>19</v>
      </c>
      <c r="E79">
        <v>5</v>
      </c>
    </row>
    <row r="80" ht="15">
      <c r="F80">
        <v>5</v>
      </c>
    </row>
    <row r="81" ht="15.75" thickBot="1"/>
    <row r="82" spans="1:6" ht="19.5" thickBot="1">
      <c r="A82" s="19" t="s">
        <v>8</v>
      </c>
      <c r="B82" s="13"/>
      <c r="C82" s="13"/>
      <c r="D82" s="13"/>
      <c r="E82" s="20">
        <f>SUM(E9:E80)</f>
        <v>525</v>
      </c>
      <c r="F82">
        <f>SUM(F5:F80)</f>
        <v>525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57">
      <selection activeCell="F81" sqref="F81"/>
    </sheetView>
  </sheetViews>
  <sheetFormatPr defaultColWidth="11.421875" defaultRowHeight="15"/>
  <sheetData>
    <row r="1" spans="1:7" ht="15">
      <c r="A1" s="53" t="s">
        <v>125</v>
      </c>
      <c r="B1" s="54"/>
      <c r="C1" s="54"/>
      <c r="D1" s="54"/>
      <c r="E1" s="54"/>
      <c r="F1" s="54"/>
      <c r="G1" s="55"/>
    </row>
    <row r="2" spans="1:7" ht="15.75" thickBot="1">
      <c r="A2" s="56"/>
      <c r="B2" s="57"/>
      <c r="C2" s="57"/>
      <c r="D2" s="57"/>
      <c r="E2" s="57"/>
      <c r="F2" s="57"/>
      <c r="G2" s="58"/>
    </row>
    <row r="5" spans="1:4" ht="15.75">
      <c r="A5" s="12" t="s">
        <v>126</v>
      </c>
      <c r="B5" s="12"/>
      <c r="C5" s="12"/>
      <c r="D5" s="12"/>
    </row>
    <row r="7" spans="1:5" ht="15">
      <c r="A7" t="s">
        <v>127</v>
      </c>
      <c r="B7" t="s">
        <v>128</v>
      </c>
      <c r="E7" t="s">
        <v>229</v>
      </c>
    </row>
    <row r="9" spans="2:5" ht="15">
      <c r="B9" t="s">
        <v>49</v>
      </c>
      <c r="E9">
        <v>12</v>
      </c>
    </row>
    <row r="10" spans="2:5" ht="15">
      <c r="B10" t="s">
        <v>30</v>
      </c>
      <c r="E10">
        <v>6</v>
      </c>
    </row>
    <row r="11" spans="2:5" ht="15">
      <c r="B11" t="s">
        <v>21</v>
      </c>
      <c r="E11">
        <v>14</v>
      </c>
    </row>
    <row r="12" spans="2:5" ht="15">
      <c r="B12" t="s">
        <v>23</v>
      </c>
      <c r="E12">
        <v>16</v>
      </c>
    </row>
    <row r="13" spans="2:5" ht="15">
      <c r="B13" t="s">
        <v>55</v>
      </c>
      <c r="E13">
        <v>52</v>
      </c>
    </row>
    <row r="14" spans="2:5" ht="15">
      <c r="B14" t="s">
        <v>38</v>
      </c>
      <c r="E14">
        <v>10</v>
      </c>
    </row>
    <row r="15" ht="15">
      <c r="F15">
        <f>SUM(E9:E14)</f>
        <v>110</v>
      </c>
    </row>
    <row r="16" spans="1:4" ht="15.75">
      <c r="A16" s="12" t="s">
        <v>160</v>
      </c>
      <c r="B16" s="12"/>
      <c r="C16" s="12"/>
      <c r="D16" s="12"/>
    </row>
    <row r="18" spans="1:5" ht="15">
      <c r="A18" t="s">
        <v>127</v>
      </c>
      <c r="B18" t="s">
        <v>128</v>
      </c>
      <c r="E18" t="s">
        <v>229</v>
      </c>
    </row>
    <row r="22" spans="1:4" ht="15.75">
      <c r="A22" s="12" t="s">
        <v>166</v>
      </c>
      <c r="B22" s="12"/>
      <c r="C22" s="12"/>
      <c r="D22" s="12"/>
    </row>
    <row r="24" spans="1:5" ht="15">
      <c r="A24" t="s">
        <v>127</v>
      </c>
      <c r="B24" t="s">
        <v>128</v>
      </c>
      <c r="E24" t="s">
        <v>229</v>
      </c>
    </row>
    <row r="26" spans="2:5" ht="15">
      <c r="B26" t="s">
        <v>240</v>
      </c>
      <c r="E26">
        <v>40</v>
      </c>
    </row>
    <row r="27" spans="2:5" ht="15">
      <c r="B27" t="s">
        <v>44</v>
      </c>
      <c r="E27">
        <v>8</v>
      </c>
    </row>
    <row r="28" spans="2:5" ht="15">
      <c r="B28" t="s">
        <v>28</v>
      </c>
      <c r="E28">
        <v>20</v>
      </c>
    </row>
    <row r="29" spans="2:5" ht="15">
      <c r="B29" t="s">
        <v>241</v>
      </c>
      <c r="E29">
        <v>12</v>
      </c>
    </row>
    <row r="30" spans="2:5" ht="15">
      <c r="B30" t="s">
        <v>33</v>
      </c>
      <c r="E30">
        <v>32</v>
      </c>
    </row>
    <row r="31" spans="2:5" ht="15">
      <c r="B31" t="s">
        <v>36</v>
      </c>
      <c r="E31">
        <v>4</v>
      </c>
    </row>
    <row r="32" ht="15">
      <c r="F32">
        <f>SUM(E26:E31)</f>
        <v>116</v>
      </c>
    </row>
    <row r="33" spans="1:4" ht="15.75">
      <c r="A33" s="12" t="s">
        <v>160</v>
      </c>
      <c r="B33" s="12"/>
      <c r="C33" s="12"/>
      <c r="D33" s="12"/>
    </row>
    <row r="35" spans="1:5" ht="15">
      <c r="A35" t="s">
        <v>127</v>
      </c>
      <c r="B35" t="s">
        <v>128</v>
      </c>
      <c r="E35" t="s">
        <v>229</v>
      </c>
    </row>
    <row r="38" spans="1:4" ht="15.75">
      <c r="A38" s="12" t="s">
        <v>233</v>
      </c>
      <c r="B38" s="12"/>
      <c r="C38" s="12"/>
      <c r="D38" s="12"/>
    </row>
    <row r="40" spans="1:5" ht="15">
      <c r="A40" t="s">
        <v>127</v>
      </c>
      <c r="B40" t="s">
        <v>128</v>
      </c>
      <c r="E40" t="s">
        <v>229</v>
      </c>
    </row>
    <row r="42" spans="2:5" ht="15">
      <c r="B42" t="s">
        <v>242</v>
      </c>
      <c r="E42">
        <v>15</v>
      </c>
    </row>
    <row r="43" spans="2:5" ht="15">
      <c r="B43" t="s">
        <v>101</v>
      </c>
      <c r="E43">
        <v>0</v>
      </c>
    </row>
    <row r="44" ht="15">
      <c r="F44">
        <v>15</v>
      </c>
    </row>
    <row r="47" spans="1:4" ht="15.75">
      <c r="A47" s="12" t="s">
        <v>234</v>
      </c>
      <c r="B47" s="12"/>
      <c r="C47" s="12"/>
      <c r="D47" s="12"/>
    </row>
    <row r="49" spans="1:5" ht="15">
      <c r="A49" t="s">
        <v>127</v>
      </c>
      <c r="B49" t="s">
        <v>128</v>
      </c>
      <c r="E49" t="s">
        <v>229</v>
      </c>
    </row>
    <row r="54" spans="1:4" ht="15.75">
      <c r="A54" s="12" t="s">
        <v>235</v>
      </c>
      <c r="B54" s="12"/>
      <c r="C54" s="12"/>
      <c r="D54" s="12"/>
    </row>
    <row r="56" spans="1:5" ht="15">
      <c r="A56" t="s">
        <v>127</v>
      </c>
      <c r="B56" t="s">
        <v>128</v>
      </c>
      <c r="E56" t="s">
        <v>229</v>
      </c>
    </row>
    <row r="58" spans="2:5" ht="15">
      <c r="B58" t="s">
        <v>115</v>
      </c>
      <c r="E58">
        <v>0</v>
      </c>
    </row>
    <row r="59" spans="2:5" ht="15">
      <c r="B59" t="s">
        <v>120</v>
      </c>
      <c r="E59">
        <v>20</v>
      </c>
    </row>
    <row r="60" ht="15">
      <c r="F60">
        <v>20</v>
      </c>
    </row>
    <row r="61" spans="1:4" ht="15.75">
      <c r="A61" s="12" t="s">
        <v>236</v>
      </c>
      <c r="B61" s="12"/>
      <c r="C61" s="12"/>
      <c r="D61" s="12"/>
    </row>
    <row r="63" spans="1:5" ht="15">
      <c r="A63" t="s">
        <v>127</v>
      </c>
      <c r="B63" t="s">
        <v>128</v>
      </c>
      <c r="E63" t="s">
        <v>229</v>
      </c>
    </row>
    <row r="68" spans="1:4" ht="15.75">
      <c r="A68" s="12" t="s">
        <v>237</v>
      </c>
      <c r="B68" s="12"/>
      <c r="C68" s="12"/>
      <c r="D68" s="12"/>
    </row>
    <row r="70" spans="1:5" ht="15">
      <c r="A70" t="s">
        <v>127</v>
      </c>
      <c r="B70" t="s">
        <v>128</v>
      </c>
      <c r="E70" t="s">
        <v>229</v>
      </c>
    </row>
    <row r="72" spans="2:5" ht="15">
      <c r="B72" t="s">
        <v>20</v>
      </c>
      <c r="E72">
        <v>15</v>
      </c>
    </row>
    <row r="73" ht="15">
      <c r="F73">
        <v>15</v>
      </c>
    </row>
    <row r="75" spans="1:4" ht="15.75">
      <c r="A75" s="12" t="s">
        <v>238</v>
      </c>
      <c r="B75" s="12"/>
      <c r="C75" s="12"/>
      <c r="D75" s="12"/>
    </row>
    <row r="77" spans="1:5" ht="15">
      <c r="A77" t="s">
        <v>127</v>
      </c>
      <c r="B77" t="s">
        <v>128</v>
      </c>
      <c r="E77" t="s">
        <v>229</v>
      </c>
    </row>
    <row r="79" ht="15.75" thickBot="1"/>
    <row r="80" spans="1:6" ht="19.5" thickBot="1">
      <c r="A80" s="19" t="s">
        <v>8</v>
      </c>
      <c r="B80" s="13"/>
      <c r="C80" s="13"/>
      <c r="D80" s="13"/>
      <c r="E80" s="20">
        <f>SUM(E7:E78)</f>
        <v>276</v>
      </c>
      <c r="F80">
        <f>SUM(F8:F73)</f>
        <v>276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0">
      <selection activeCell="E84" sqref="E84"/>
    </sheetView>
  </sheetViews>
  <sheetFormatPr defaultColWidth="11.421875" defaultRowHeight="15"/>
  <sheetData>
    <row r="1" spans="1:7" ht="15">
      <c r="A1" s="53" t="s">
        <v>125</v>
      </c>
      <c r="B1" s="54"/>
      <c r="C1" s="54"/>
      <c r="D1" s="54"/>
      <c r="E1" s="54"/>
      <c r="F1" s="54"/>
      <c r="G1" s="55"/>
    </row>
    <row r="2" spans="1:7" ht="15.75" thickBot="1">
      <c r="A2" s="56"/>
      <c r="B2" s="57"/>
      <c r="C2" s="57"/>
      <c r="D2" s="57"/>
      <c r="E2" s="57"/>
      <c r="F2" s="57"/>
      <c r="G2" s="58"/>
    </row>
    <row r="5" spans="1:4" ht="15.75">
      <c r="A5" s="12" t="s">
        <v>126</v>
      </c>
      <c r="B5" s="12"/>
      <c r="C5" s="12"/>
      <c r="D5" s="12"/>
    </row>
    <row r="7" spans="1:5" ht="15">
      <c r="A7" t="s">
        <v>127</v>
      </c>
      <c r="B7" t="s">
        <v>128</v>
      </c>
      <c r="E7" t="s">
        <v>229</v>
      </c>
    </row>
    <row r="9" spans="2:5" ht="15">
      <c r="B9" t="s">
        <v>56</v>
      </c>
      <c r="E9">
        <v>54</v>
      </c>
    </row>
    <row r="10" spans="2:5" ht="15">
      <c r="B10" t="s">
        <v>52</v>
      </c>
      <c r="E10">
        <v>22</v>
      </c>
    </row>
    <row r="11" spans="2:5" ht="15">
      <c r="B11" t="s">
        <v>61</v>
      </c>
      <c r="E11">
        <v>42</v>
      </c>
    </row>
    <row r="12" spans="2:5" ht="15">
      <c r="B12" t="s">
        <v>22</v>
      </c>
      <c r="E12">
        <v>24</v>
      </c>
    </row>
    <row r="13" spans="2:5" ht="15">
      <c r="B13" t="s">
        <v>63</v>
      </c>
      <c r="E13">
        <v>56</v>
      </c>
    </row>
    <row r="14" spans="2:5" ht="15">
      <c r="B14" t="s">
        <v>39</v>
      </c>
      <c r="E14">
        <v>2</v>
      </c>
    </row>
    <row r="15" ht="15">
      <c r="F15">
        <f>SUM(E9:E14)</f>
        <v>200</v>
      </c>
    </row>
    <row r="16" spans="1:4" ht="15.75">
      <c r="A16" s="12" t="s">
        <v>160</v>
      </c>
      <c r="B16" s="12"/>
      <c r="C16" s="12"/>
      <c r="D16" s="12"/>
    </row>
    <row r="18" spans="1:5" ht="15">
      <c r="A18" t="s">
        <v>127</v>
      </c>
      <c r="B18" t="s">
        <v>128</v>
      </c>
      <c r="E18" t="s">
        <v>229</v>
      </c>
    </row>
    <row r="20" spans="2:5" ht="15">
      <c r="B20" t="s">
        <v>64</v>
      </c>
      <c r="E20">
        <v>10</v>
      </c>
    </row>
    <row r="21" ht="15">
      <c r="F21">
        <v>10</v>
      </c>
    </row>
    <row r="22" spans="1:4" ht="15.75">
      <c r="A22" s="12" t="s">
        <v>166</v>
      </c>
      <c r="B22" s="12"/>
      <c r="C22" s="12"/>
      <c r="D22" s="12"/>
    </row>
    <row r="24" spans="1:5" ht="15">
      <c r="A24" t="s">
        <v>127</v>
      </c>
      <c r="B24" t="s">
        <v>128</v>
      </c>
      <c r="E24" t="s">
        <v>229</v>
      </c>
    </row>
    <row r="26" spans="2:5" ht="15">
      <c r="B26" t="s">
        <v>66</v>
      </c>
      <c r="E26">
        <v>38</v>
      </c>
    </row>
    <row r="27" spans="2:5" ht="15">
      <c r="B27" t="s">
        <v>69</v>
      </c>
      <c r="E27">
        <v>10</v>
      </c>
    </row>
    <row r="28" spans="2:5" ht="15">
      <c r="B28" t="s">
        <v>70</v>
      </c>
      <c r="E28">
        <v>42</v>
      </c>
    </row>
    <row r="29" ht="15">
      <c r="F29">
        <f>SUM(E26:E28)</f>
        <v>90</v>
      </c>
    </row>
    <row r="33" spans="1:4" ht="15.75">
      <c r="A33" s="12" t="s">
        <v>191</v>
      </c>
      <c r="B33" s="12"/>
      <c r="C33" s="12"/>
      <c r="D33" s="12"/>
    </row>
    <row r="35" spans="1:5" ht="15">
      <c r="A35" t="s">
        <v>127</v>
      </c>
      <c r="B35" t="s">
        <v>128</v>
      </c>
      <c r="E35" t="s">
        <v>229</v>
      </c>
    </row>
    <row r="37" spans="2:5" ht="15">
      <c r="B37" t="s">
        <v>71</v>
      </c>
      <c r="E37">
        <v>4</v>
      </c>
    </row>
    <row r="38" ht="15">
      <c r="F38">
        <v>4</v>
      </c>
    </row>
    <row r="39" spans="1:4" ht="15.75">
      <c r="A39" s="12" t="s">
        <v>233</v>
      </c>
      <c r="B39" s="12"/>
      <c r="C39" s="12"/>
      <c r="D39" s="12"/>
    </row>
    <row r="41" spans="1:5" ht="15">
      <c r="A41" t="s">
        <v>127</v>
      </c>
      <c r="B41" t="s">
        <v>128</v>
      </c>
      <c r="E41" t="s">
        <v>229</v>
      </c>
    </row>
    <row r="43" spans="2:5" ht="15">
      <c r="B43" t="s">
        <v>95</v>
      </c>
      <c r="E43">
        <v>50</v>
      </c>
    </row>
    <row r="44" spans="2:5" ht="15">
      <c r="B44" t="s">
        <v>102</v>
      </c>
      <c r="E44">
        <v>5</v>
      </c>
    </row>
    <row r="45" spans="2:5" ht="15">
      <c r="B45" t="s">
        <v>103</v>
      </c>
      <c r="E45">
        <v>60</v>
      </c>
    </row>
    <row r="46" ht="15">
      <c r="F46">
        <f>SUM(E43:E45)</f>
        <v>115</v>
      </c>
    </row>
    <row r="48" spans="1:4" ht="15.75">
      <c r="A48" s="12" t="s">
        <v>234</v>
      </c>
      <c r="B48" s="12"/>
      <c r="C48" s="12"/>
      <c r="D48" s="12"/>
    </row>
    <row r="50" spans="1:5" ht="15">
      <c r="A50" t="s">
        <v>127</v>
      </c>
      <c r="B50" t="s">
        <v>128</v>
      </c>
      <c r="E50" t="s">
        <v>229</v>
      </c>
    </row>
    <row r="52" spans="2:5" ht="15">
      <c r="B52" t="s">
        <v>105</v>
      </c>
      <c r="E52">
        <v>25</v>
      </c>
    </row>
    <row r="53" spans="2:5" ht="15">
      <c r="B53" t="s">
        <v>109</v>
      </c>
      <c r="E53">
        <v>15</v>
      </c>
    </row>
    <row r="54" spans="2:5" ht="15">
      <c r="B54" t="s">
        <v>110</v>
      </c>
      <c r="E54">
        <v>20</v>
      </c>
    </row>
    <row r="55" ht="15">
      <c r="F55">
        <f>SUM(E52:E54)</f>
        <v>60</v>
      </c>
    </row>
    <row r="56" spans="1:4" ht="15.75">
      <c r="A56" s="12" t="s">
        <v>235</v>
      </c>
      <c r="B56" s="12"/>
      <c r="C56" s="12"/>
      <c r="D56" s="12"/>
    </row>
    <row r="58" spans="1:5" ht="15">
      <c r="A58" t="s">
        <v>127</v>
      </c>
      <c r="B58" t="s">
        <v>128</v>
      </c>
      <c r="E58" t="s">
        <v>229</v>
      </c>
    </row>
    <row r="60" spans="2:5" ht="15">
      <c r="B60" t="s">
        <v>13</v>
      </c>
      <c r="E60">
        <v>30</v>
      </c>
    </row>
    <row r="61" ht="15">
      <c r="F61">
        <v>30</v>
      </c>
    </row>
    <row r="63" spans="1:4" ht="15.75">
      <c r="A63" s="12" t="s">
        <v>236</v>
      </c>
      <c r="B63" s="12"/>
      <c r="C63" s="12"/>
      <c r="D63" s="12"/>
    </row>
    <row r="65" spans="1:5" ht="15">
      <c r="A65" t="s">
        <v>127</v>
      </c>
      <c r="B65" t="s">
        <v>128</v>
      </c>
      <c r="E65" t="s">
        <v>229</v>
      </c>
    </row>
    <row r="67" spans="2:5" ht="15">
      <c r="B67" t="s">
        <v>13</v>
      </c>
      <c r="E67">
        <v>10</v>
      </c>
    </row>
    <row r="68" ht="15">
      <c r="F68">
        <v>10</v>
      </c>
    </row>
    <row r="70" spans="1:4" ht="15.75">
      <c r="A70" s="12" t="s">
        <v>237</v>
      </c>
      <c r="B70" s="12"/>
      <c r="C70" s="12"/>
      <c r="D70" s="12"/>
    </row>
    <row r="72" spans="1:5" ht="15">
      <c r="A72" t="s">
        <v>127</v>
      </c>
      <c r="B72" t="s">
        <v>128</v>
      </c>
      <c r="E72" t="s">
        <v>229</v>
      </c>
    </row>
    <row r="74" spans="2:5" ht="15">
      <c r="B74" t="s">
        <v>13</v>
      </c>
      <c r="E74">
        <v>5</v>
      </c>
    </row>
    <row r="75" ht="15">
      <c r="F75">
        <v>5</v>
      </c>
    </row>
    <row r="77" spans="1:4" ht="15.75">
      <c r="A77" s="12" t="s">
        <v>238</v>
      </c>
      <c r="B77" s="12"/>
      <c r="C77" s="12"/>
      <c r="D77" s="12"/>
    </row>
    <row r="79" spans="1:5" ht="15">
      <c r="A79" t="s">
        <v>127</v>
      </c>
      <c r="B79" t="s">
        <v>128</v>
      </c>
      <c r="E79" t="s">
        <v>229</v>
      </c>
    </row>
    <row r="81" spans="2:5" ht="15">
      <c r="B81" t="s">
        <v>13</v>
      </c>
      <c r="E81">
        <v>10</v>
      </c>
    </row>
    <row r="82" ht="15.75" thickBot="1">
      <c r="F82">
        <v>10</v>
      </c>
    </row>
    <row r="83" spans="1:6" ht="19.5" thickBot="1">
      <c r="A83" s="19" t="s">
        <v>8</v>
      </c>
      <c r="B83" s="13"/>
      <c r="C83" s="13"/>
      <c r="D83" s="13"/>
      <c r="E83" s="20">
        <f>SUM(E8:E81)</f>
        <v>534</v>
      </c>
      <c r="F83">
        <f>SUM(F7:F82)</f>
        <v>534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0">
      <selection activeCell="E84" sqref="E84"/>
    </sheetView>
  </sheetViews>
  <sheetFormatPr defaultColWidth="11.421875" defaultRowHeight="15"/>
  <sheetData>
    <row r="1" spans="1:7" ht="15">
      <c r="A1" s="53" t="s">
        <v>125</v>
      </c>
      <c r="B1" s="54"/>
      <c r="C1" s="54"/>
      <c r="D1" s="54"/>
      <c r="E1" s="54"/>
      <c r="F1" s="54"/>
      <c r="G1" s="55"/>
    </row>
    <row r="2" spans="1:7" ht="15.75" thickBot="1">
      <c r="A2" s="56"/>
      <c r="B2" s="57"/>
      <c r="C2" s="57"/>
      <c r="D2" s="57"/>
      <c r="E2" s="57"/>
      <c r="F2" s="57"/>
      <c r="G2" s="58"/>
    </row>
    <row r="5" spans="1:4" ht="15.75">
      <c r="A5" s="12" t="s">
        <v>126</v>
      </c>
      <c r="B5" s="12"/>
      <c r="C5" s="12"/>
      <c r="D5" s="12"/>
    </row>
    <row r="7" spans="1:5" ht="15">
      <c r="A7" t="s">
        <v>127</v>
      </c>
      <c r="B7" t="s">
        <v>128</v>
      </c>
      <c r="E7" t="s">
        <v>229</v>
      </c>
    </row>
    <row r="9" spans="2:5" ht="15">
      <c r="B9" t="s">
        <v>29</v>
      </c>
      <c r="E9">
        <v>18</v>
      </c>
    </row>
    <row r="10" spans="2:5" ht="15">
      <c r="B10" t="s">
        <v>31</v>
      </c>
      <c r="E10">
        <v>8</v>
      </c>
    </row>
    <row r="11" spans="2:5" ht="15">
      <c r="B11" t="s">
        <v>43</v>
      </c>
      <c r="E11">
        <v>20</v>
      </c>
    </row>
    <row r="12" spans="2:5" ht="15">
      <c r="B12" t="s">
        <v>34</v>
      </c>
      <c r="E12">
        <v>28</v>
      </c>
    </row>
    <row r="13" spans="2:5" ht="15">
      <c r="B13" t="s">
        <v>35</v>
      </c>
      <c r="E13">
        <v>26</v>
      </c>
    </row>
    <row r="14" spans="2:5" ht="15">
      <c r="B14" t="s">
        <v>50</v>
      </c>
      <c r="E14">
        <v>34</v>
      </c>
    </row>
    <row r="16" spans="1:4" ht="15.75">
      <c r="A16" s="12" t="s">
        <v>160</v>
      </c>
      <c r="B16" s="12"/>
      <c r="C16" s="12"/>
      <c r="D16" s="12"/>
    </row>
    <row r="18" spans="1:5" ht="15">
      <c r="A18" t="s">
        <v>127</v>
      </c>
      <c r="B18" t="s">
        <v>128</v>
      </c>
      <c r="E18" t="s">
        <v>229</v>
      </c>
    </row>
    <row r="20" spans="2:5" ht="15">
      <c r="B20" t="s">
        <v>14</v>
      </c>
      <c r="E20">
        <v>4</v>
      </c>
    </row>
    <row r="21" spans="2:5" ht="15">
      <c r="B21" t="s">
        <v>16</v>
      </c>
      <c r="E21">
        <v>2</v>
      </c>
    </row>
    <row r="22" spans="2:5" ht="15">
      <c r="B22" t="s">
        <v>17</v>
      </c>
      <c r="E22">
        <v>6</v>
      </c>
    </row>
    <row r="24" spans="1:4" ht="15.75">
      <c r="A24" s="12" t="s">
        <v>166</v>
      </c>
      <c r="B24" s="12"/>
      <c r="C24" s="12"/>
      <c r="D24" s="12"/>
    </row>
    <row r="26" spans="1:5" ht="15">
      <c r="A26" t="s">
        <v>127</v>
      </c>
      <c r="B26" t="s">
        <v>128</v>
      </c>
      <c r="E26" t="s">
        <v>229</v>
      </c>
    </row>
    <row r="28" spans="2:5" ht="15">
      <c r="B28" t="s">
        <v>45</v>
      </c>
      <c r="E28">
        <v>30</v>
      </c>
    </row>
    <row r="29" spans="2:5" ht="15">
      <c r="B29" t="s">
        <v>46</v>
      </c>
      <c r="E29">
        <v>2</v>
      </c>
    </row>
    <row r="30" spans="2:5" ht="15">
      <c r="B30" t="s">
        <v>47</v>
      </c>
      <c r="E30">
        <v>6</v>
      </c>
    </row>
    <row r="35" spans="1:4" ht="15.75">
      <c r="A35" s="12" t="s">
        <v>191</v>
      </c>
      <c r="B35" s="12"/>
      <c r="C35" s="12"/>
      <c r="D35" s="12"/>
    </row>
    <row r="37" spans="1:5" ht="15">
      <c r="A37" t="s">
        <v>127</v>
      </c>
      <c r="B37" t="s">
        <v>128</v>
      </c>
      <c r="E37" t="s">
        <v>229</v>
      </c>
    </row>
    <row r="39" spans="2:5" ht="15">
      <c r="B39" t="s">
        <v>72</v>
      </c>
      <c r="E39">
        <v>2</v>
      </c>
    </row>
    <row r="41" spans="1:4" ht="15.75">
      <c r="A41" s="12" t="s">
        <v>233</v>
      </c>
      <c r="B41" s="12"/>
      <c r="C41" s="12"/>
      <c r="D41" s="12"/>
    </row>
    <row r="43" spans="1:5" ht="15">
      <c r="A43" t="s">
        <v>127</v>
      </c>
      <c r="B43" t="s">
        <v>128</v>
      </c>
      <c r="E43" t="s">
        <v>229</v>
      </c>
    </row>
    <row r="45" spans="2:5" ht="15">
      <c r="B45" t="s">
        <v>97</v>
      </c>
      <c r="E45">
        <v>25</v>
      </c>
    </row>
    <row r="46" spans="2:5" ht="15">
      <c r="B46" t="s">
        <v>98</v>
      </c>
      <c r="E46">
        <v>40</v>
      </c>
    </row>
    <row r="47" spans="2:5" ht="15">
      <c r="B47" t="s">
        <v>99</v>
      </c>
      <c r="E47">
        <v>20</v>
      </c>
    </row>
    <row r="50" spans="1:4" ht="15.75">
      <c r="A50" s="12" t="s">
        <v>234</v>
      </c>
      <c r="B50" s="12"/>
      <c r="C50" s="12"/>
      <c r="D50" s="12"/>
    </row>
    <row r="52" spans="1:5" ht="15">
      <c r="A52" t="s">
        <v>127</v>
      </c>
      <c r="B52" t="s">
        <v>128</v>
      </c>
      <c r="E52" t="s">
        <v>229</v>
      </c>
    </row>
    <row r="54" spans="2:5" ht="15">
      <c r="B54" t="s">
        <v>107</v>
      </c>
      <c r="E54">
        <v>0</v>
      </c>
    </row>
    <row r="55" spans="2:5" ht="15">
      <c r="B55" t="s">
        <v>108</v>
      </c>
      <c r="E55">
        <v>10</v>
      </c>
    </row>
    <row r="57" spans="1:4" ht="15.75">
      <c r="A57" s="12" t="s">
        <v>235</v>
      </c>
      <c r="B57" s="12"/>
      <c r="C57" s="12"/>
      <c r="D57" s="12"/>
    </row>
    <row r="59" spans="1:5" ht="15">
      <c r="A59" t="s">
        <v>127</v>
      </c>
      <c r="B59" t="s">
        <v>128</v>
      </c>
      <c r="E59" t="s">
        <v>229</v>
      </c>
    </row>
    <row r="61" spans="2:5" ht="15">
      <c r="B61" t="s">
        <v>114</v>
      </c>
      <c r="E61">
        <v>10</v>
      </c>
    </row>
    <row r="62" spans="2:5" ht="15">
      <c r="B62" t="s">
        <v>119</v>
      </c>
      <c r="E62">
        <v>35</v>
      </c>
    </row>
    <row r="64" spans="1:4" ht="15.75">
      <c r="A64" s="12" t="s">
        <v>236</v>
      </c>
      <c r="B64" s="12"/>
      <c r="C64" s="12"/>
      <c r="D64" s="12"/>
    </row>
    <row r="66" spans="1:5" ht="15">
      <c r="A66" t="s">
        <v>127</v>
      </c>
      <c r="B66" t="s">
        <v>128</v>
      </c>
      <c r="E66" t="s">
        <v>229</v>
      </c>
    </row>
    <row r="71" spans="1:4" ht="15.75">
      <c r="A71" s="12" t="s">
        <v>237</v>
      </c>
      <c r="B71" s="12"/>
      <c r="C71" s="12"/>
      <c r="D71" s="12"/>
    </row>
    <row r="73" spans="1:5" ht="15">
      <c r="A73" t="s">
        <v>127</v>
      </c>
      <c r="B73" t="s">
        <v>128</v>
      </c>
      <c r="E73" t="s">
        <v>229</v>
      </c>
    </row>
    <row r="75" spans="2:5" ht="15">
      <c r="B75" t="s">
        <v>15</v>
      </c>
      <c r="E75">
        <v>25</v>
      </c>
    </row>
    <row r="78" spans="1:4" ht="15.75">
      <c r="A78" s="12" t="s">
        <v>238</v>
      </c>
      <c r="B78" s="12"/>
      <c r="C78" s="12"/>
      <c r="D78" s="12"/>
    </row>
    <row r="80" spans="1:5" ht="15">
      <c r="A80" t="s">
        <v>127</v>
      </c>
      <c r="B80" t="s">
        <v>128</v>
      </c>
      <c r="E80" t="s">
        <v>229</v>
      </c>
    </row>
    <row r="82" ht="15.75" thickBot="1"/>
    <row r="83" spans="1:5" ht="19.5" thickBot="1">
      <c r="A83" s="19" t="s">
        <v>8</v>
      </c>
      <c r="B83" s="13"/>
      <c r="C83" s="13"/>
      <c r="D83" s="13"/>
      <c r="E83" s="20">
        <f>SUM(E9:E75)</f>
        <v>351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17" sqref="F17"/>
    </sheetView>
  </sheetViews>
  <sheetFormatPr defaultColWidth="11.421875" defaultRowHeight="15"/>
  <sheetData>
    <row r="1" spans="1:7" ht="15">
      <c r="A1" s="53" t="s">
        <v>125</v>
      </c>
      <c r="B1" s="54"/>
      <c r="C1" s="54"/>
      <c r="D1" s="54"/>
      <c r="E1" s="54"/>
      <c r="F1" s="54"/>
      <c r="G1" s="55"/>
    </row>
    <row r="2" spans="1:7" ht="15.75" thickBot="1">
      <c r="A2" s="56"/>
      <c r="B2" s="57"/>
      <c r="C2" s="57"/>
      <c r="D2" s="57"/>
      <c r="E2" s="57"/>
      <c r="F2" s="57"/>
      <c r="G2" s="58"/>
    </row>
    <row r="3" ht="15.75" thickBot="1"/>
    <row r="4" spans="1:2" ht="16.5" thickBot="1">
      <c r="A4" s="17" t="s">
        <v>243</v>
      </c>
      <c r="B4" s="18"/>
    </row>
    <row r="6" spans="1:5" ht="15.75">
      <c r="A6" s="16" t="s">
        <v>244</v>
      </c>
      <c r="B6" s="16"/>
      <c r="C6" s="16"/>
      <c r="D6" s="16"/>
      <c r="E6" s="16" t="s">
        <v>229</v>
      </c>
    </row>
    <row r="7" spans="1:5" ht="15.75">
      <c r="A7" s="16"/>
      <c r="B7" s="16"/>
      <c r="C7" s="16"/>
      <c r="D7" s="16"/>
      <c r="E7" s="16"/>
    </row>
    <row r="8" spans="1:5" ht="15.75">
      <c r="A8" s="16">
        <v>1</v>
      </c>
      <c r="B8" s="16" t="s">
        <v>18</v>
      </c>
      <c r="C8" s="16"/>
      <c r="D8" s="16"/>
      <c r="E8" s="16">
        <f>BLANES!E82</f>
        <v>645</v>
      </c>
    </row>
    <row r="9" spans="1:5" ht="15.75">
      <c r="A9" s="16">
        <v>2</v>
      </c>
      <c r="B9" s="16" t="s">
        <v>13</v>
      </c>
      <c r="C9" s="16"/>
      <c r="D9" s="16"/>
      <c r="E9" s="16">
        <f>'L''AMETLLA'!E83</f>
        <v>534</v>
      </c>
    </row>
    <row r="10" spans="1:5" ht="15.75">
      <c r="A10" s="16">
        <v>3</v>
      </c>
      <c r="B10" s="16" t="s">
        <v>19</v>
      </c>
      <c r="C10" s="16"/>
      <c r="D10" s="16"/>
      <c r="E10" s="16">
        <f>'ELS ALFACS'!E82</f>
        <v>525</v>
      </c>
    </row>
    <row r="11" spans="1:5" ht="15.75">
      <c r="A11" s="16">
        <v>4</v>
      </c>
      <c r="B11" s="16" t="s">
        <v>15</v>
      </c>
      <c r="C11" s="16"/>
      <c r="D11" s="16"/>
      <c r="E11" s="16">
        <f>'LA VIE D''ULLDECONA'!E83</f>
        <v>351</v>
      </c>
    </row>
    <row r="12" spans="1:5" ht="15.75">
      <c r="A12" s="16">
        <v>5</v>
      </c>
      <c r="B12" s="16" t="s">
        <v>20</v>
      </c>
      <c r="C12" s="16"/>
      <c r="D12" s="16"/>
      <c r="E12" s="16">
        <f>'L''HOSPITALET'!E80</f>
        <v>276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2010-06-28T13:49:26Z</cp:lastPrinted>
  <dcterms:created xsi:type="dcterms:W3CDTF">2010-06-26T09:55:55Z</dcterms:created>
  <dcterms:modified xsi:type="dcterms:W3CDTF">2010-07-14T15:28:17Z</dcterms:modified>
  <cp:category/>
  <cp:version/>
  <cp:contentType/>
  <cp:contentStatus/>
</cp:coreProperties>
</file>