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firstSheet="4" activeTab="10"/>
  </bookViews>
  <sheets>
    <sheet name="TABULACION PRELIMINARES" sheetId="1" r:id="rId1"/>
    <sheet name="TABULACIÓN FINALES" sheetId="2" r:id="rId2"/>
    <sheet name="CLASIFICACION" sheetId="3" r:id="rId3"/>
    <sheet name="L'AMETLLA DE MAR" sheetId="4" r:id="rId4"/>
    <sheet name="LA VIE D'ULLDECONA" sheetId="5" r:id="rId5"/>
    <sheet name="BLANES" sheetId="6" r:id="rId6"/>
    <sheet name="L'HOSPITALET" sheetId="7" r:id="rId7"/>
    <sheet name="CERVERA" sheetId="8" r:id="rId8"/>
    <sheet name="GORNAL" sheetId="9" r:id="rId9"/>
    <sheet name="ELS ALFACS" sheetId="10" r:id="rId10"/>
    <sheet name="Hoja1" sheetId="11" r:id="rId11"/>
  </sheets>
  <definedNames/>
  <calcPr fullCalcOnLoad="1"/>
</workbook>
</file>

<file path=xl/sharedStrings.xml><?xml version="1.0" encoding="utf-8"?>
<sst xmlns="http://schemas.openxmlformats.org/spreadsheetml/2006/main" count="355" uniqueCount="74">
  <si>
    <t>JUEZ 1</t>
  </si>
  <si>
    <t>JUEZ 2</t>
  </si>
  <si>
    <t>JUEZ 3</t>
  </si>
  <si>
    <t>JUEZ 4</t>
  </si>
  <si>
    <t>JUEZ 5</t>
  </si>
  <si>
    <t xml:space="preserve">SUMA </t>
  </si>
  <si>
    <t>TOTAL</t>
  </si>
  <si>
    <t>PENAL</t>
  </si>
  <si>
    <t>P.T.</t>
  </si>
  <si>
    <t>TABULACIÓ FINALS</t>
  </si>
  <si>
    <t>PRELIMINAR</t>
  </si>
  <si>
    <t>FINAL</t>
  </si>
  <si>
    <t>CLASSI</t>
  </si>
  <si>
    <t>PUNTS COPA</t>
  </si>
  <si>
    <t>PUNTS</t>
  </si>
  <si>
    <t>CLUB TWIRLING BLANES</t>
  </si>
  <si>
    <t>CLUB TWIRLING L'HOSPITALET</t>
  </si>
  <si>
    <t>TABULACIÓN</t>
  </si>
  <si>
    <t xml:space="preserve"> EQUIPOS CADETE</t>
  </si>
  <si>
    <t xml:space="preserve"> EQUIPOS JUNIOR</t>
  </si>
  <si>
    <t>ORDEN DE ACTUACIÓN</t>
  </si>
  <si>
    <t xml:space="preserve"> EQUIPOS SENIOR</t>
  </si>
  <si>
    <t>OREDEN DE ACTUACIÓN</t>
  </si>
  <si>
    <t xml:space="preserve"> COPA DE ESPAÑA DE CLUBS 2010</t>
  </si>
  <si>
    <t xml:space="preserve"> GRUPOS JUNIOR</t>
  </si>
  <si>
    <t xml:space="preserve"> GRUPOS SENIOR</t>
  </si>
  <si>
    <t>PUNTOS PARA LA COPA</t>
  </si>
  <si>
    <t>EQUIPO CADETE</t>
  </si>
  <si>
    <t>EQUIPO JUNIOR</t>
  </si>
  <si>
    <t>EQUIPO SENIOR</t>
  </si>
  <si>
    <t>GRUPO CADETE</t>
  </si>
  <si>
    <t>GRUPO JUNIOR</t>
  </si>
  <si>
    <t>GRUPO SENIOR</t>
  </si>
  <si>
    <t>CLUB TWIRLING L'AMETLLA</t>
  </si>
  <si>
    <t>CLUB TWIRLING LA VIE D'ULLDECONA</t>
  </si>
  <si>
    <t>CLUB TWIRLING CERVERA</t>
  </si>
  <si>
    <t>CLUB TWIRLING GORNAL</t>
  </si>
  <si>
    <t>CLASIFICACION</t>
  </si>
  <si>
    <t>EQUIPOS CADETES</t>
  </si>
  <si>
    <t>EQUIPOS JUNIOR</t>
  </si>
  <si>
    <t>EQUIPOS SENIOR</t>
  </si>
  <si>
    <t>GRUPOS CADETES</t>
  </si>
  <si>
    <t>GRUPOS JUNIOR</t>
  </si>
  <si>
    <t>GRUPOS SENIOR</t>
  </si>
  <si>
    <t xml:space="preserve"> GRUPOS CADETE</t>
  </si>
  <si>
    <t>OREDN DE ACTUACIÓN</t>
  </si>
  <si>
    <t>CLUB TWIRLING ELS ALFACS</t>
  </si>
  <si>
    <t>SANT CARLES DE LA RÁPITA, 18 DE ABRIL DE 2010</t>
  </si>
  <si>
    <t>GORNAL "A"</t>
  </si>
  <si>
    <t>ELS ALFACS "A"</t>
  </si>
  <si>
    <t>L'HOSPITALET</t>
  </si>
  <si>
    <t>GORNAL "B"</t>
  </si>
  <si>
    <t>LA VIE D'ULLDECONA</t>
  </si>
  <si>
    <t>ELS ALFACS "B"</t>
  </si>
  <si>
    <t>L'AMETLLA DE MAR</t>
  </si>
  <si>
    <t>BLANES</t>
  </si>
  <si>
    <t>BLANES "A"</t>
  </si>
  <si>
    <t>BLANES "B"</t>
  </si>
  <si>
    <t>ELS ALFACS</t>
  </si>
  <si>
    <t>GORNAL</t>
  </si>
  <si>
    <t>LHOSPITALET</t>
  </si>
  <si>
    <t>LA'AMETLLA DE MAR</t>
  </si>
  <si>
    <t>LA VIE D'ULLDECONA "B"</t>
  </si>
  <si>
    <t>L'AMETLLA DE MAR "B"</t>
  </si>
  <si>
    <t>L'AMETLLA</t>
  </si>
  <si>
    <t>EQUIPO CADETE "A"</t>
  </si>
  <si>
    <t>EQUIPO CADETE "B"</t>
  </si>
  <si>
    <t>EQUIPO JUNIOR "A"</t>
  </si>
  <si>
    <t>EQUIPO JUNIOR "B"</t>
  </si>
  <si>
    <t>CLASIFICACION PARA LA COPA</t>
  </si>
  <si>
    <t>Nº</t>
  </si>
  <si>
    <t>NOMBRE CLUB</t>
  </si>
  <si>
    <t>PUNTOS</t>
  </si>
  <si>
    <t>LA VIE D'ULLDEONA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</si>
</sst>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164" fontId="0" fillId="36" borderId="10" xfId="0" applyNumberForma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37" borderId="16" xfId="0" applyNumberFormat="1" applyFont="1" applyFill="1" applyBorder="1" applyAlignment="1">
      <alignment horizontal="center"/>
    </xf>
    <xf numFmtId="164" fontId="6" fillId="37" borderId="17" xfId="0" applyNumberFormat="1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164" fontId="7" fillId="39" borderId="16" xfId="0" applyNumberFormat="1" applyFont="1" applyFill="1" applyBorder="1" applyAlignment="1">
      <alignment horizontal="center"/>
    </xf>
    <xf numFmtId="164" fontId="7" fillId="39" borderId="17" xfId="0" applyNumberFormat="1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38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8" fillId="39" borderId="16" xfId="0" applyNumberFormat="1" applyFont="1" applyFill="1" applyBorder="1" applyAlignment="1">
      <alignment horizontal="center"/>
    </xf>
    <xf numFmtId="164" fontId="8" fillId="39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7" borderId="16" xfId="0" applyNumberFormat="1" applyFont="1" applyFill="1" applyBorder="1" applyAlignment="1">
      <alignment horizontal="center"/>
    </xf>
    <xf numFmtId="164" fontId="2" fillId="37" borderId="17" xfId="0" applyNumberFormat="1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9" borderId="10" xfId="0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164" fontId="3" fillId="39" borderId="10" xfId="0" applyNumberFormat="1" applyFont="1" applyFill="1" applyBorder="1" applyAlignment="1">
      <alignment/>
    </xf>
    <xf numFmtId="164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2" xfId="0" applyFont="1" applyFill="1" applyBorder="1" applyAlignment="1">
      <alignment horizontal="left"/>
    </xf>
    <xf numFmtId="0" fontId="3" fillId="39" borderId="13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left"/>
    </xf>
    <xf numFmtId="0" fontId="3" fillId="39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11</xdr:col>
      <xdr:colOff>0</xdr:colOff>
      <xdr:row>3</xdr:row>
      <xdr:rowOff>104775</xdr:rowOff>
    </xdr:to>
    <xdr:pic>
      <xdr:nvPicPr>
        <xdr:cNvPr id="1" name="Picture 3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619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65</xdr:row>
      <xdr:rowOff>9525</xdr:rowOff>
    </xdr:from>
    <xdr:to>
      <xdr:col>10</xdr:col>
      <xdr:colOff>723900</xdr:colOff>
      <xdr:row>67</xdr:row>
      <xdr:rowOff>123825</xdr:rowOff>
    </xdr:to>
    <xdr:pic>
      <xdr:nvPicPr>
        <xdr:cNvPr id="2" name="Picture 4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13919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9525</xdr:rowOff>
    </xdr:from>
    <xdr:to>
      <xdr:col>10</xdr:col>
      <xdr:colOff>723900</xdr:colOff>
      <xdr:row>2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095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9525</xdr:rowOff>
    </xdr:from>
    <xdr:to>
      <xdr:col>9</xdr:col>
      <xdr:colOff>723900</xdr:colOff>
      <xdr:row>2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5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4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9525</xdr:rowOff>
    </xdr:from>
    <xdr:to>
      <xdr:col>10</xdr:col>
      <xdr:colOff>723900</xdr:colOff>
      <xdr:row>3</xdr:row>
      <xdr:rowOff>123825</xdr:rowOff>
    </xdr:to>
    <xdr:pic>
      <xdr:nvPicPr>
        <xdr:cNvPr id="1" name="Picture 2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zoomScalePageLayoutView="0" workbookViewId="0" topLeftCell="A35">
      <selection activeCell="J52" sqref="J52:J53"/>
    </sheetView>
  </sheetViews>
  <sheetFormatPr defaultColWidth="11.421875" defaultRowHeight="12.75"/>
  <cols>
    <col min="1" max="1" width="21.00390625" style="13" customWidth="1"/>
    <col min="2" max="10" width="11.421875" style="13" customWidth="1"/>
    <col min="11" max="11" width="11.421875" style="24" customWidth="1"/>
  </cols>
  <sheetData>
    <row r="1" ht="16.5" thickBot="1"/>
    <row r="2" spans="1:11" ht="18.75" thickBot="1">
      <c r="A2" s="56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18.75" thickBot="1">
      <c r="A3" s="56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9:12" ht="16.5" thickBot="1">
      <c r="I4" s="15"/>
      <c r="L4" s="1"/>
    </row>
    <row r="5" spans="1:12" ht="13.5" thickBot="1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4"/>
      <c r="L5" s="1"/>
    </row>
    <row r="6" ht="16.5" thickBot="1"/>
    <row r="7" spans="1:12" ht="16.5" thickBot="1">
      <c r="A7" s="59" t="s">
        <v>18</v>
      </c>
      <c r="B7" s="60"/>
      <c r="C7" s="60"/>
      <c r="D7" s="61"/>
      <c r="L7" s="1"/>
    </row>
    <row r="8" spans="1:12" ht="15.75">
      <c r="A8" s="16"/>
      <c r="B8" s="16"/>
      <c r="C8" s="16"/>
      <c r="L8" s="1"/>
    </row>
    <row r="9" spans="1:11" ht="15.75">
      <c r="A9" s="65" t="s">
        <v>20</v>
      </c>
      <c r="B9" s="66"/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25" t="s">
        <v>6</v>
      </c>
    </row>
    <row r="10" spans="1:11" ht="12.75">
      <c r="A10" s="18" t="s">
        <v>48</v>
      </c>
      <c r="B10" s="48" t="s">
        <v>8</v>
      </c>
      <c r="C10" s="48">
        <v>16</v>
      </c>
      <c r="D10" s="48">
        <v>14</v>
      </c>
      <c r="E10" s="48">
        <v>12</v>
      </c>
      <c r="F10" s="48">
        <v>15</v>
      </c>
      <c r="G10" s="48">
        <v>12</v>
      </c>
      <c r="H10" s="48">
        <f>SUM(C10:G11)-MAX(C10:G11)-MIN(C10:G11)</f>
        <v>41</v>
      </c>
      <c r="I10" s="50">
        <f>H10/3</f>
        <v>13.666666666666666</v>
      </c>
      <c r="J10" s="52">
        <v>5.5</v>
      </c>
      <c r="K10" s="54">
        <f>I10-J10</f>
        <v>8.166666666666666</v>
      </c>
    </row>
    <row r="11" spans="1:11" ht="12.75">
      <c r="A11" s="22"/>
      <c r="B11" s="49"/>
      <c r="C11" s="49"/>
      <c r="D11" s="49"/>
      <c r="E11" s="49"/>
      <c r="F11" s="49"/>
      <c r="G11" s="49"/>
      <c r="H11" s="49"/>
      <c r="I11" s="51"/>
      <c r="J11" s="53"/>
      <c r="K11" s="55"/>
    </row>
    <row r="12" spans="1:11" ht="12.75">
      <c r="A12" s="18" t="s">
        <v>49</v>
      </c>
      <c r="B12" s="48" t="s">
        <v>8</v>
      </c>
      <c r="C12" s="48">
        <v>14</v>
      </c>
      <c r="D12" s="48">
        <v>17</v>
      </c>
      <c r="E12" s="48">
        <v>16</v>
      </c>
      <c r="F12" s="48">
        <v>13</v>
      </c>
      <c r="G12" s="48">
        <v>14</v>
      </c>
      <c r="H12" s="48">
        <f>SUM(C12:G13)-MAX(C12:G13)-MIN(C12:G13)</f>
        <v>44</v>
      </c>
      <c r="I12" s="50">
        <f>H12/3</f>
        <v>14.666666666666666</v>
      </c>
      <c r="J12" s="52">
        <v>1</v>
      </c>
      <c r="K12" s="54">
        <f>I12-J12</f>
        <v>13.666666666666666</v>
      </c>
    </row>
    <row r="13" spans="1:11" ht="12.75">
      <c r="A13" s="22"/>
      <c r="B13" s="49"/>
      <c r="C13" s="49"/>
      <c r="D13" s="49"/>
      <c r="E13" s="49"/>
      <c r="F13" s="49"/>
      <c r="G13" s="49"/>
      <c r="H13" s="49"/>
      <c r="I13" s="51"/>
      <c r="J13" s="53"/>
      <c r="K13" s="55"/>
    </row>
    <row r="14" spans="1:11" ht="12.75">
      <c r="A14" s="18" t="s">
        <v>50</v>
      </c>
      <c r="B14" s="48" t="s">
        <v>8</v>
      </c>
      <c r="C14" s="48">
        <v>20</v>
      </c>
      <c r="D14" s="48">
        <v>25</v>
      </c>
      <c r="E14" s="48">
        <v>20</v>
      </c>
      <c r="F14" s="48">
        <v>25</v>
      </c>
      <c r="G14" s="48">
        <v>21</v>
      </c>
      <c r="H14" s="48">
        <f>SUM(C14:G15)-MAX(C14:G15)-MIN(C14:G15)</f>
        <v>66</v>
      </c>
      <c r="I14" s="50">
        <f>H14/3</f>
        <v>22</v>
      </c>
      <c r="J14" s="52">
        <v>7</v>
      </c>
      <c r="K14" s="54">
        <f>I14-J14</f>
        <v>15</v>
      </c>
    </row>
    <row r="15" spans="1:11" ht="12.75">
      <c r="A15" s="22"/>
      <c r="B15" s="49"/>
      <c r="C15" s="49"/>
      <c r="D15" s="49"/>
      <c r="E15" s="49"/>
      <c r="F15" s="49"/>
      <c r="G15" s="49"/>
      <c r="H15" s="49"/>
      <c r="I15" s="51"/>
      <c r="J15" s="53"/>
      <c r="K15" s="55"/>
    </row>
    <row r="16" spans="1:11" ht="12.75">
      <c r="A16" s="18" t="s">
        <v>51</v>
      </c>
      <c r="B16" s="48" t="s">
        <v>8</v>
      </c>
      <c r="C16" s="48">
        <v>10</v>
      </c>
      <c r="D16" s="48">
        <v>12</v>
      </c>
      <c r="E16" s="48">
        <v>10</v>
      </c>
      <c r="F16" s="48">
        <v>9</v>
      </c>
      <c r="G16" s="48">
        <v>9</v>
      </c>
      <c r="H16" s="48">
        <f>SUM(C16:G17)-MAX(C16:G17)-MIN(C16:G17)</f>
        <v>29</v>
      </c>
      <c r="I16" s="50">
        <f>H16/3</f>
        <v>9.666666666666666</v>
      </c>
      <c r="J16" s="52">
        <v>5</v>
      </c>
      <c r="K16" s="54">
        <f>I16-J16</f>
        <v>4.666666666666666</v>
      </c>
    </row>
    <row r="17" spans="1:11" ht="12.75">
      <c r="A17" s="22"/>
      <c r="B17" s="49"/>
      <c r="C17" s="49"/>
      <c r="D17" s="49"/>
      <c r="E17" s="49"/>
      <c r="F17" s="49"/>
      <c r="G17" s="49"/>
      <c r="H17" s="49"/>
      <c r="I17" s="51"/>
      <c r="J17" s="53"/>
      <c r="K17" s="55"/>
    </row>
    <row r="18" spans="1:11" ht="12.75">
      <c r="A18" s="18" t="s">
        <v>52</v>
      </c>
      <c r="B18" s="48" t="s">
        <v>8</v>
      </c>
      <c r="C18" s="48">
        <v>13</v>
      </c>
      <c r="D18" s="48">
        <v>13</v>
      </c>
      <c r="E18" s="48">
        <v>12</v>
      </c>
      <c r="F18" s="48">
        <v>11</v>
      </c>
      <c r="G18" s="48">
        <v>11</v>
      </c>
      <c r="H18" s="48">
        <f>SUM(C18:G19)-MAX(C18:G19)-MIN(C18:G19)</f>
        <v>36</v>
      </c>
      <c r="I18" s="50">
        <f>H18/3</f>
        <v>12</v>
      </c>
      <c r="J18" s="52">
        <v>1.5</v>
      </c>
      <c r="K18" s="54">
        <f>I18-J18</f>
        <v>10.5</v>
      </c>
    </row>
    <row r="19" spans="1:11" ht="12.75">
      <c r="A19" s="22"/>
      <c r="B19" s="49"/>
      <c r="C19" s="49"/>
      <c r="D19" s="49"/>
      <c r="E19" s="49"/>
      <c r="F19" s="49"/>
      <c r="G19" s="49"/>
      <c r="H19" s="49"/>
      <c r="I19" s="51"/>
      <c r="J19" s="53"/>
      <c r="K19" s="55"/>
    </row>
    <row r="20" spans="1:11" ht="12.75">
      <c r="A20" s="18" t="s">
        <v>53</v>
      </c>
      <c r="B20" s="48" t="s">
        <v>8</v>
      </c>
      <c r="C20" s="48">
        <v>23</v>
      </c>
      <c r="D20" s="48">
        <v>27</v>
      </c>
      <c r="E20" s="48">
        <v>24</v>
      </c>
      <c r="F20" s="48">
        <v>27</v>
      </c>
      <c r="G20" s="48">
        <v>20</v>
      </c>
      <c r="H20" s="48">
        <f>SUM(C20:G21)-MAX(C20:G21)-MIN(C20:G21)</f>
        <v>74</v>
      </c>
      <c r="I20" s="50">
        <f>H20/3</f>
        <v>24.666666666666668</v>
      </c>
      <c r="J20" s="52">
        <v>1</v>
      </c>
      <c r="K20" s="54">
        <f>I20-J20</f>
        <v>23.666666666666668</v>
      </c>
    </row>
    <row r="21" spans="1:11" ht="12.75">
      <c r="A21" s="22"/>
      <c r="B21" s="49"/>
      <c r="C21" s="49"/>
      <c r="D21" s="49"/>
      <c r="E21" s="49"/>
      <c r="F21" s="49"/>
      <c r="G21" s="49"/>
      <c r="H21" s="49"/>
      <c r="I21" s="51"/>
      <c r="J21" s="53"/>
      <c r="K21" s="55"/>
    </row>
    <row r="22" spans="1:11" ht="12.75">
      <c r="A22" s="18" t="s">
        <v>54</v>
      </c>
      <c r="B22" s="48" t="s">
        <v>8</v>
      </c>
      <c r="C22" s="48">
        <v>22</v>
      </c>
      <c r="D22" s="48">
        <v>21</v>
      </c>
      <c r="E22" s="48">
        <v>25</v>
      </c>
      <c r="F22" s="48">
        <v>26</v>
      </c>
      <c r="G22" s="48">
        <v>18</v>
      </c>
      <c r="H22" s="48">
        <f>SUM(C22:G23)-MAX(C22:G23)-MIN(C22:G23)</f>
        <v>68</v>
      </c>
      <c r="I22" s="50">
        <f>H22/3</f>
        <v>22.666666666666668</v>
      </c>
      <c r="J22" s="52">
        <v>3.5</v>
      </c>
      <c r="K22" s="54">
        <f>I22-J22</f>
        <v>19.166666666666668</v>
      </c>
    </row>
    <row r="23" spans="1:11" ht="12.75">
      <c r="A23" s="22"/>
      <c r="B23" s="49"/>
      <c r="C23" s="49"/>
      <c r="D23" s="49"/>
      <c r="E23" s="49"/>
      <c r="F23" s="49"/>
      <c r="G23" s="49"/>
      <c r="H23" s="49"/>
      <c r="I23" s="51"/>
      <c r="J23" s="53"/>
      <c r="K23" s="55"/>
    </row>
    <row r="24" spans="1:11" ht="12.75">
      <c r="A24" s="18" t="s">
        <v>62</v>
      </c>
      <c r="B24" s="48" t="s">
        <v>8</v>
      </c>
      <c r="C24" s="48">
        <v>25</v>
      </c>
      <c r="D24" s="48">
        <v>31</v>
      </c>
      <c r="E24" s="48">
        <v>26</v>
      </c>
      <c r="F24" s="48">
        <v>29</v>
      </c>
      <c r="G24" s="48">
        <v>27</v>
      </c>
      <c r="H24" s="48">
        <f>SUM(C24:G25)-MAX(C24:G25)-MIN(C24:G25)</f>
        <v>82</v>
      </c>
      <c r="I24" s="50">
        <f>H24/3</f>
        <v>27.333333333333332</v>
      </c>
      <c r="J24" s="52">
        <v>3</v>
      </c>
      <c r="K24" s="54">
        <f>I24-J24</f>
        <v>24.333333333333332</v>
      </c>
    </row>
    <row r="25" spans="1:11" ht="12.75">
      <c r="A25" s="22"/>
      <c r="B25" s="49"/>
      <c r="C25" s="49"/>
      <c r="D25" s="49"/>
      <c r="E25" s="49"/>
      <c r="F25" s="49"/>
      <c r="G25" s="49"/>
      <c r="H25" s="49"/>
      <c r="I25" s="51"/>
      <c r="J25" s="53"/>
      <c r="K25" s="55"/>
    </row>
    <row r="26" spans="1:11" ht="12.75">
      <c r="A26" s="18" t="s">
        <v>63</v>
      </c>
      <c r="B26" s="48" t="s">
        <v>8</v>
      </c>
      <c r="C26" s="48">
        <v>9</v>
      </c>
      <c r="D26" s="48">
        <v>9</v>
      </c>
      <c r="E26" s="48">
        <v>9</v>
      </c>
      <c r="F26" s="48">
        <v>8</v>
      </c>
      <c r="G26" s="48">
        <v>8</v>
      </c>
      <c r="H26" s="48">
        <f>SUM(C26:G27)-MAX(C26:G27)-MIN(C26:G27)</f>
        <v>26</v>
      </c>
      <c r="I26" s="50">
        <f>H26/3</f>
        <v>8.666666666666666</v>
      </c>
      <c r="J26" s="52">
        <v>2</v>
      </c>
      <c r="K26" s="54">
        <f>I26-J26</f>
        <v>6.666666666666666</v>
      </c>
    </row>
    <row r="27" spans="1:11" ht="12.75">
      <c r="A27" s="22"/>
      <c r="B27" s="49"/>
      <c r="C27" s="49"/>
      <c r="D27" s="49"/>
      <c r="E27" s="49"/>
      <c r="F27" s="49"/>
      <c r="G27" s="49"/>
      <c r="H27" s="49"/>
      <c r="I27" s="51"/>
      <c r="J27" s="53"/>
      <c r="K27" s="55"/>
    </row>
    <row r="28" ht="16.5" thickBot="1"/>
    <row r="29" spans="1:12" ht="16.5" thickBot="1">
      <c r="A29" s="59" t="s">
        <v>19</v>
      </c>
      <c r="B29" s="60"/>
      <c r="C29" s="60"/>
      <c r="D29" s="61"/>
      <c r="L29" s="1"/>
    </row>
    <row r="30" spans="1:12" ht="15.75">
      <c r="A30" s="16"/>
      <c r="B30" s="16"/>
      <c r="C30" s="16"/>
      <c r="L30" s="1"/>
    </row>
    <row r="31" spans="1:11" ht="15.75">
      <c r="A31" s="65" t="s">
        <v>20</v>
      </c>
      <c r="B31" s="66"/>
      <c r="C31" s="17" t="s">
        <v>0</v>
      </c>
      <c r="D31" s="17" t="s">
        <v>1</v>
      </c>
      <c r="E31" s="17" t="s">
        <v>2</v>
      </c>
      <c r="F31" s="17" t="s">
        <v>3</v>
      </c>
      <c r="G31" s="17" t="s">
        <v>4</v>
      </c>
      <c r="H31" s="17" t="s">
        <v>5</v>
      </c>
      <c r="I31" s="17" t="s">
        <v>6</v>
      </c>
      <c r="J31" s="17" t="s">
        <v>7</v>
      </c>
      <c r="K31" s="25" t="s">
        <v>6</v>
      </c>
    </row>
    <row r="32" spans="1:11" ht="12.75">
      <c r="A32" s="18" t="s">
        <v>52</v>
      </c>
      <c r="B32" s="48" t="s">
        <v>8</v>
      </c>
      <c r="C32" s="48">
        <v>22</v>
      </c>
      <c r="D32" s="48">
        <v>21</v>
      </c>
      <c r="E32" s="48">
        <v>25</v>
      </c>
      <c r="F32" s="48">
        <v>19</v>
      </c>
      <c r="G32" s="48"/>
      <c r="H32" s="48">
        <f>SUM(C32:G33)</f>
        <v>87</v>
      </c>
      <c r="I32" s="50">
        <f>H32/4</f>
        <v>21.75</v>
      </c>
      <c r="J32" s="52">
        <v>2</v>
      </c>
      <c r="K32" s="54">
        <f>I32-J32</f>
        <v>19.75</v>
      </c>
    </row>
    <row r="33" spans="1:11" ht="12.75">
      <c r="A33" s="22"/>
      <c r="B33" s="49"/>
      <c r="C33" s="49"/>
      <c r="D33" s="49"/>
      <c r="E33" s="49"/>
      <c r="F33" s="49"/>
      <c r="G33" s="49"/>
      <c r="H33" s="49"/>
      <c r="I33" s="51"/>
      <c r="J33" s="53"/>
      <c r="K33" s="55"/>
    </row>
    <row r="34" spans="1:11" ht="12.75" customHeight="1">
      <c r="A34" s="18" t="s">
        <v>56</v>
      </c>
      <c r="B34" s="48" t="s">
        <v>8</v>
      </c>
      <c r="C34" s="48">
        <v>35</v>
      </c>
      <c r="D34" s="48">
        <v>37</v>
      </c>
      <c r="E34" s="48">
        <v>36</v>
      </c>
      <c r="F34" s="48">
        <v>43</v>
      </c>
      <c r="G34" s="48"/>
      <c r="H34" s="48">
        <f>SUM(C34:G35)</f>
        <v>151</v>
      </c>
      <c r="I34" s="50">
        <f>H34/4</f>
        <v>37.75</v>
      </c>
      <c r="J34" s="52">
        <v>1.5</v>
      </c>
      <c r="K34" s="54">
        <f>I34-J34</f>
        <v>36.25</v>
      </c>
    </row>
    <row r="35" spans="1:11" ht="12.75" customHeight="1">
      <c r="A35" s="22"/>
      <c r="B35" s="49"/>
      <c r="C35" s="49"/>
      <c r="D35" s="49"/>
      <c r="E35" s="49"/>
      <c r="F35" s="49"/>
      <c r="G35" s="49"/>
      <c r="H35" s="49"/>
      <c r="I35" s="51"/>
      <c r="J35" s="53"/>
      <c r="K35" s="55"/>
    </row>
    <row r="36" spans="1:11" ht="12.75" customHeight="1">
      <c r="A36" s="18" t="s">
        <v>54</v>
      </c>
      <c r="B36" s="48" t="s">
        <v>8</v>
      </c>
      <c r="C36" s="48">
        <v>29</v>
      </c>
      <c r="D36" s="48">
        <v>28</v>
      </c>
      <c r="E36" s="48">
        <v>33</v>
      </c>
      <c r="F36" s="48">
        <v>25</v>
      </c>
      <c r="G36" s="48"/>
      <c r="H36" s="48">
        <f>SUM(C36:G37)</f>
        <v>115</v>
      </c>
      <c r="I36" s="50">
        <f>H36/4</f>
        <v>28.75</v>
      </c>
      <c r="J36" s="52">
        <v>5</v>
      </c>
      <c r="K36" s="54">
        <f>I36-J36</f>
        <v>23.75</v>
      </c>
    </row>
    <row r="37" spans="1:11" ht="12.75" customHeight="1">
      <c r="A37" s="22"/>
      <c r="B37" s="49"/>
      <c r="C37" s="49"/>
      <c r="D37" s="49"/>
      <c r="E37" s="49"/>
      <c r="F37" s="49"/>
      <c r="G37" s="49"/>
      <c r="H37" s="49"/>
      <c r="I37" s="51"/>
      <c r="J37" s="53"/>
      <c r="K37" s="55"/>
    </row>
    <row r="38" spans="1:11" ht="12.75" customHeight="1">
      <c r="A38" s="18" t="s">
        <v>50</v>
      </c>
      <c r="B38" s="48" t="s">
        <v>8</v>
      </c>
      <c r="C38" s="48">
        <v>27</v>
      </c>
      <c r="D38" s="48">
        <v>27</v>
      </c>
      <c r="E38" s="48">
        <v>34</v>
      </c>
      <c r="F38" s="48">
        <v>35</v>
      </c>
      <c r="G38" s="48"/>
      <c r="H38" s="48">
        <f>SUM(C38:G39)</f>
        <v>123</v>
      </c>
      <c r="I38" s="50">
        <f>H38/4</f>
        <v>30.75</v>
      </c>
      <c r="J38" s="52">
        <v>3</v>
      </c>
      <c r="K38" s="54">
        <f>I38-J38</f>
        <v>27.75</v>
      </c>
    </row>
    <row r="39" spans="1:11" ht="12.75" customHeight="1">
      <c r="A39" s="22"/>
      <c r="B39" s="49"/>
      <c r="C39" s="49"/>
      <c r="D39" s="49"/>
      <c r="E39" s="49"/>
      <c r="F39" s="49"/>
      <c r="G39" s="49"/>
      <c r="H39" s="49"/>
      <c r="I39" s="51"/>
      <c r="J39" s="53"/>
      <c r="K39" s="55"/>
    </row>
    <row r="40" spans="1:11" ht="12.75" customHeight="1">
      <c r="A40" s="18" t="s">
        <v>57</v>
      </c>
      <c r="B40" s="48" t="s">
        <v>8</v>
      </c>
      <c r="C40" s="48">
        <v>23</v>
      </c>
      <c r="D40" s="48">
        <v>24</v>
      </c>
      <c r="E40" s="48">
        <v>24</v>
      </c>
      <c r="F40" s="48">
        <v>22</v>
      </c>
      <c r="G40" s="48"/>
      <c r="H40" s="48">
        <f>SUM(C40:G41)</f>
        <v>93</v>
      </c>
      <c r="I40" s="50">
        <f>H40/4</f>
        <v>23.25</v>
      </c>
      <c r="J40" s="52">
        <v>3</v>
      </c>
      <c r="K40" s="54">
        <f>I40-J40</f>
        <v>20.25</v>
      </c>
    </row>
    <row r="41" spans="1:11" ht="12.75" customHeight="1">
      <c r="A41" s="22"/>
      <c r="B41" s="49"/>
      <c r="C41" s="49"/>
      <c r="D41" s="49"/>
      <c r="E41" s="49"/>
      <c r="F41" s="49"/>
      <c r="G41" s="49"/>
      <c r="H41" s="49"/>
      <c r="I41" s="51"/>
      <c r="J41" s="53"/>
      <c r="K41" s="55"/>
    </row>
    <row r="42" spans="1:11" ht="12.75" customHeight="1">
      <c r="A42" s="18" t="s">
        <v>62</v>
      </c>
      <c r="B42" s="48" t="s">
        <v>8</v>
      </c>
      <c r="C42" s="48">
        <v>30</v>
      </c>
      <c r="D42" s="48">
        <v>30</v>
      </c>
      <c r="E42" s="48">
        <v>37</v>
      </c>
      <c r="F42" s="48">
        <v>33</v>
      </c>
      <c r="G42" s="48"/>
      <c r="H42" s="48">
        <f>SUM(C42:G43)</f>
        <v>130</v>
      </c>
      <c r="I42" s="50">
        <f>H42/4</f>
        <v>32.5</v>
      </c>
      <c r="J42" s="52">
        <v>2.5</v>
      </c>
      <c r="K42" s="54">
        <f>I42-J42</f>
        <v>30</v>
      </c>
    </row>
    <row r="43" spans="1:11" ht="12.75" customHeight="1">
      <c r="A43" s="22"/>
      <c r="B43" s="49"/>
      <c r="C43" s="49"/>
      <c r="D43" s="49"/>
      <c r="E43" s="49"/>
      <c r="F43" s="49"/>
      <c r="G43" s="49"/>
      <c r="H43" s="49"/>
      <c r="I43" s="51"/>
      <c r="J43" s="53"/>
      <c r="K43" s="55"/>
    </row>
    <row r="44" spans="1:11" ht="12.75" customHeight="1">
      <c r="A44" s="18" t="s">
        <v>59</v>
      </c>
      <c r="B44" s="48" t="s">
        <v>8</v>
      </c>
      <c r="C44" s="48">
        <v>19</v>
      </c>
      <c r="D44" s="48">
        <v>20</v>
      </c>
      <c r="E44" s="48">
        <v>22</v>
      </c>
      <c r="F44" s="48">
        <v>17</v>
      </c>
      <c r="G44" s="48"/>
      <c r="H44" s="48">
        <f>SUM(C44:G45)</f>
        <v>78</v>
      </c>
      <c r="I44" s="50">
        <f>H44/4</f>
        <v>19.5</v>
      </c>
      <c r="J44" s="52">
        <v>4.5</v>
      </c>
      <c r="K44" s="54">
        <f>I44-J44</f>
        <v>15</v>
      </c>
    </row>
    <row r="45" spans="1:11" ht="12.75" customHeight="1">
      <c r="A45" s="22"/>
      <c r="B45" s="49"/>
      <c r="C45" s="49"/>
      <c r="D45" s="49"/>
      <c r="E45" s="49"/>
      <c r="F45" s="49"/>
      <c r="G45" s="49"/>
      <c r="H45" s="49"/>
      <c r="I45" s="51"/>
      <c r="J45" s="53"/>
      <c r="K45" s="55"/>
    </row>
    <row r="46" ht="16.5" thickBot="1"/>
    <row r="47" spans="1:12" ht="16.5" thickBot="1">
      <c r="A47" s="59" t="s">
        <v>21</v>
      </c>
      <c r="B47" s="60"/>
      <c r="C47" s="60"/>
      <c r="D47" s="61"/>
      <c r="L47" s="1"/>
    </row>
    <row r="48" spans="1:12" ht="15.75">
      <c r="A48" s="16"/>
      <c r="B48" s="16"/>
      <c r="C48" s="16"/>
      <c r="L48" s="1"/>
    </row>
    <row r="49" spans="1:11" ht="15.75">
      <c r="A49" s="65" t="s">
        <v>22</v>
      </c>
      <c r="B49" s="66"/>
      <c r="C49" s="17" t="s">
        <v>0</v>
      </c>
      <c r="D49" s="17" t="s">
        <v>1</v>
      </c>
      <c r="E49" s="17" t="s">
        <v>2</v>
      </c>
      <c r="F49" s="17" t="s">
        <v>3</v>
      </c>
      <c r="G49" s="17" t="s">
        <v>4</v>
      </c>
      <c r="H49" s="17" t="s">
        <v>5</v>
      </c>
      <c r="I49" s="17" t="s">
        <v>6</v>
      </c>
      <c r="J49" s="17" t="s">
        <v>7</v>
      </c>
      <c r="K49" s="25" t="s">
        <v>6</v>
      </c>
    </row>
    <row r="50" spans="1:11" ht="12.75">
      <c r="A50" s="18" t="s">
        <v>55</v>
      </c>
      <c r="B50" s="48" t="s">
        <v>8</v>
      </c>
      <c r="C50" s="48">
        <v>54</v>
      </c>
      <c r="D50" s="48">
        <v>55</v>
      </c>
      <c r="E50" s="48">
        <v>58</v>
      </c>
      <c r="F50" s="48"/>
      <c r="G50" s="48"/>
      <c r="H50" s="48">
        <f>SUM(C50:G51)</f>
        <v>167</v>
      </c>
      <c r="I50" s="50">
        <f>H50/3</f>
        <v>55.666666666666664</v>
      </c>
      <c r="J50" s="52">
        <v>3</v>
      </c>
      <c r="K50" s="54">
        <f>I50-J50</f>
        <v>52.666666666666664</v>
      </c>
    </row>
    <row r="51" spans="1:11" ht="12.75">
      <c r="A51" s="22"/>
      <c r="B51" s="49"/>
      <c r="C51" s="49"/>
      <c r="D51" s="49"/>
      <c r="E51" s="49"/>
      <c r="F51" s="49"/>
      <c r="G51" s="49"/>
      <c r="H51" s="49"/>
      <c r="I51" s="51"/>
      <c r="J51" s="53"/>
      <c r="K51" s="55"/>
    </row>
    <row r="52" spans="1:11" ht="12.75">
      <c r="A52" s="18" t="s">
        <v>54</v>
      </c>
      <c r="B52" s="48" t="s">
        <v>8</v>
      </c>
      <c r="C52" s="48">
        <v>53</v>
      </c>
      <c r="D52" s="48">
        <v>56</v>
      </c>
      <c r="E52" s="48">
        <v>56</v>
      </c>
      <c r="F52" s="48"/>
      <c r="G52" s="48"/>
      <c r="H52" s="48">
        <f>SUM(C52:G53)</f>
        <v>165</v>
      </c>
      <c r="I52" s="50">
        <f>H52/3</f>
        <v>55</v>
      </c>
      <c r="J52" s="52">
        <v>2</v>
      </c>
      <c r="K52" s="54">
        <f>I52-J52</f>
        <v>53</v>
      </c>
    </row>
    <row r="53" spans="1:11" ht="12.75">
      <c r="A53" s="22"/>
      <c r="B53" s="49"/>
      <c r="C53" s="49"/>
      <c r="D53" s="49"/>
      <c r="E53" s="49"/>
      <c r="F53" s="49"/>
      <c r="G53" s="49"/>
      <c r="H53" s="49"/>
      <c r="I53" s="51"/>
      <c r="J53" s="53"/>
      <c r="K53" s="55"/>
    </row>
    <row r="54" spans="1:11" ht="12.75">
      <c r="A54" s="18" t="s">
        <v>58</v>
      </c>
      <c r="B54" s="48" t="s">
        <v>8</v>
      </c>
      <c r="C54" s="48">
        <v>44</v>
      </c>
      <c r="D54" s="48">
        <v>40</v>
      </c>
      <c r="E54" s="48">
        <v>40</v>
      </c>
      <c r="F54" s="48"/>
      <c r="G54" s="48"/>
      <c r="H54" s="48">
        <f>SUM(C54:G55)</f>
        <v>124</v>
      </c>
      <c r="I54" s="50">
        <f>H54/3</f>
        <v>41.333333333333336</v>
      </c>
      <c r="J54" s="52">
        <v>2.5</v>
      </c>
      <c r="K54" s="54">
        <f>I54-J54</f>
        <v>38.833333333333336</v>
      </c>
    </row>
    <row r="55" spans="1:11" ht="12.75">
      <c r="A55" s="22"/>
      <c r="B55" s="49"/>
      <c r="C55" s="49"/>
      <c r="D55" s="49"/>
      <c r="E55" s="49"/>
      <c r="F55" s="49"/>
      <c r="G55" s="49"/>
      <c r="H55" s="49"/>
      <c r="I55" s="51"/>
      <c r="J55" s="53"/>
      <c r="K55" s="55"/>
    </row>
    <row r="56" spans="1:11" ht="12.75">
      <c r="A56" s="18"/>
      <c r="B56" s="48" t="s">
        <v>8</v>
      </c>
      <c r="C56" s="48"/>
      <c r="D56" s="48"/>
      <c r="E56" s="48"/>
      <c r="F56" s="48"/>
      <c r="G56" s="48"/>
      <c r="H56" s="48">
        <f>SUM(C56:G57)-MAX(C56:G57)-MIN(C56:G57)</f>
        <v>0</v>
      </c>
      <c r="I56" s="50">
        <f>H56/3</f>
        <v>0</v>
      </c>
      <c r="J56" s="52"/>
      <c r="K56" s="54">
        <f>I56-J56</f>
        <v>0</v>
      </c>
    </row>
    <row r="57" spans="1:11" ht="12.75">
      <c r="A57" s="22"/>
      <c r="B57" s="49"/>
      <c r="C57" s="49"/>
      <c r="D57" s="49"/>
      <c r="E57" s="49"/>
      <c r="F57" s="49"/>
      <c r="G57" s="49"/>
      <c r="H57" s="49"/>
      <c r="I57" s="51"/>
      <c r="J57" s="53"/>
      <c r="K57" s="55"/>
    </row>
    <row r="58" spans="1:11" ht="12.75">
      <c r="A58" s="18"/>
      <c r="B58" s="48" t="s">
        <v>8</v>
      </c>
      <c r="C58" s="48"/>
      <c r="D58" s="48"/>
      <c r="E58" s="48"/>
      <c r="F58" s="48"/>
      <c r="G58" s="48"/>
      <c r="H58" s="48">
        <f>SUM(C58:G59)-MAX(C58:G59)-MIN(C58:G59)</f>
        <v>0</v>
      </c>
      <c r="I58" s="50">
        <f>H58/3</f>
        <v>0</v>
      </c>
      <c r="J58" s="52"/>
      <c r="K58" s="54">
        <f>I58-J58</f>
        <v>0</v>
      </c>
    </row>
    <row r="59" spans="1:11" ht="12.75">
      <c r="A59" s="22"/>
      <c r="B59" s="49"/>
      <c r="C59" s="49"/>
      <c r="D59" s="49"/>
      <c r="E59" s="49"/>
      <c r="F59" s="49"/>
      <c r="G59" s="49"/>
      <c r="H59" s="49"/>
      <c r="I59" s="51"/>
      <c r="J59" s="53"/>
      <c r="K59" s="55"/>
    </row>
    <row r="60" spans="1:11" ht="12.75">
      <c r="A60" s="18"/>
      <c r="B60" s="48" t="s">
        <v>8</v>
      </c>
      <c r="C60" s="48"/>
      <c r="D60" s="48"/>
      <c r="E60" s="48"/>
      <c r="F60" s="48"/>
      <c r="G60" s="48"/>
      <c r="H60" s="48">
        <f>SUM(C60:G61)-MAX(C60:G61)-MIN(C60:G61)</f>
        <v>0</v>
      </c>
      <c r="I60" s="50">
        <f>H60/3</f>
        <v>0</v>
      </c>
      <c r="J60" s="52"/>
      <c r="K60" s="54">
        <f>I60-J60</f>
        <v>0</v>
      </c>
    </row>
    <row r="61" spans="1:11" ht="12.75">
      <c r="A61" s="22"/>
      <c r="B61" s="49"/>
      <c r="C61" s="49"/>
      <c r="D61" s="49"/>
      <c r="E61" s="49"/>
      <c r="F61" s="49"/>
      <c r="G61" s="49"/>
      <c r="H61" s="49"/>
      <c r="I61" s="51"/>
      <c r="J61" s="53"/>
      <c r="K61" s="55"/>
    </row>
    <row r="62" spans="1:11" ht="12.75">
      <c r="A62" s="18"/>
      <c r="B62" s="48" t="s">
        <v>8</v>
      </c>
      <c r="C62" s="48"/>
      <c r="D62" s="48"/>
      <c r="E62" s="48"/>
      <c r="F62" s="48"/>
      <c r="G62" s="48"/>
      <c r="H62" s="48">
        <f>SUM(C62:G63)-MAX(C62:G63)-MIN(C62:G63)</f>
        <v>0</v>
      </c>
      <c r="I62" s="50">
        <f>H62/3</f>
        <v>0</v>
      </c>
      <c r="J62" s="52"/>
      <c r="K62" s="54">
        <f>I62-J62</f>
        <v>0</v>
      </c>
    </row>
    <row r="63" spans="1:11" ht="12.75">
      <c r="A63" s="22"/>
      <c r="B63" s="49"/>
      <c r="C63" s="49"/>
      <c r="D63" s="49"/>
      <c r="E63" s="49"/>
      <c r="F63" s="49"/>
      <c r="G63" s="49"/>
      <c r="H63" s="49"/>
      <c r="I63" s="51"/>
      <c r="J63" s="53"/>
      <c r="K63" s="55"/>
    </row>
    <row r="64" spans="1:11" ht="15.75">
      <c r="A64" s="19"/>
      <c r="B64" s="20"/>
      <c r="C64" s="20"/>
      <c r="D64" s="20"/>
      <c r="E64" s="20"/>
      <c r="F64" s="20"/>
      <c r="G64" s="20"/>
      <c r="H64" s="20"/>
      <c r="I64" s="21"/>
      <c r="J64" s="20"/>
      <c r="K64" s="26"/>
    </row>
    <row r="65" ht="16.5" thickBot="1"/>
    <row r="66" spans="1:11" ht="18.75" thickBot="1">
      <c r="A66" s="56" t="s">
        <v>23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</row>
    <row r="67" spans="1:11" ht="18.75" thickBot="1">
      <c r="A67" s="56" t="s">
        <v>47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</row>
    <row r="68" spans="9:12" ht="16.5" thickBot="1">
      <c r="I68" s="15"/>
      <c r="L68" s="1"/>
    </row>
    <row r="69" spans="1:12" ht="13.5" thickBot="1">
      <c r="A69" s="62" t="s">
        <v>17</v>
      </c>
      <c r="B69" s="63"/>
      <c r="C69" s="63"/>
      <c r="D69" s="63"/>
      <c r="E69" s="63"/>
      <c r="F69" s="63"/>
      <c r="G69" s="63"/>
      <c r="H69" s="63"/>
      <c r="I69" s="63"/>
      <c r="J69" s="63"/>
      <c r="K69" s="64"/>
      <c r="L69" s="1"/>
    </row>
    <row r="70" spans="1:12" ht="16.5" thickBot="1">
      <c r="A70" s="16"/>
      <c r="B70" s="16"/>
      <c r="C70" s="16"/>
      <c r="L70" s="1"/>
    </row>
    <row r="71" spans="1:12" ht="16.5" thickBot="1">
      <c r="A71" s="59" t="s">
        <v>44</v>
      </c>
      <c r="B71" s="60"/>
      <c r="C71" s="60"/>
      <c r="D71" s="61"/>
      <c r="L71" s="1"/>
    </row>
    <row r="72" spans="1:12" ht="15.75">
      <c r="A72" s="16"/>
      <c r="B72" s="16"/>
      <c r="C72" s="16"/>
      <c r="L72" s="1"/>
    </row>
    <row r="73" spans="1:11" ht="15.75">
      <c r="A73" s="65" t="s">
        <v>22</v>
      </c>
      <c r="B73" s="66"/>
      <c r="C73" s="17" t="s">
        <v>0</v>
      </c>
      <c r="D73" s="17" t="s">
        <v>1</v>
      </c>
      <c r="E73" s="17" t="s">
        <v>2</v>
      </c>
      <c r="F73" s="17" t="s">
        <v>3</v>
      </c>
      <c r="G73" s="17" t="s">
        <v>4</v>
      </c>
      <c r="H73" s="17" t="s">
        <v>5</v>
      </c>
      <c r="I73" s="17" t="s">
        <v>6</v>
      </c>
      <c r="J73" s="17" t="s">
        <v>7</v>
      </c>
      <c r="K73" s="25" t="s">
        <v>6</v>
      </c>
    </row>
    <row r="74" spans="1:11" ht="12.75">
      <c r="A74" s="18" t="s">
        <v>58</v>
      </c>
      <c r="B74" s="48" t="s">
        <v>8</v>
      </c>
      <c r="C74" s="48">
        <v>16</v>
      </c>
      <c r="D74" s="48">
        <v>16</v>
      </c>
      <c r="E74" s="48">
        <v>14</v>
      </c>
      <c r="F74" s="48"/>
      <c r="G74" s="48"/>
      <c r="H74" s="48">
        <f>SUM(C74:G75)</f>
        <v>46</v>
      </c>
      <c r="I74" s="50">
        <f>H74/3</f>
        <v>15.333333333333334</v>
      </c>
      <c r="J74" s="52">
        <v>1</v>
      </c>
      <c r="K74" s="54">
        <f>I74-J74</f>
        <v>14.333333333333334</v>
      </c>
    </row>
    <row r="75" spans="1:11" ht="12.75">
      <c r="A75" s="22"/>
      <c r="B75" s="49"/>
      <c r="C75" s="49"/>
      <c r="D75" s="49"/>
      <c r="E75" s="49"/>
      <c r="F75" s="49"/>
      <c r="G75" s="49"/>
      <c r="H75" s="49"/>
      <c r="I75" s="51"/>
      <c r="J75" s="53"/>
      <c r="K75" s="55"/>
    </row>
    <row r="76" spans="1:11" ht="12.75">
      <c r="A76" s="18" t="s">
        <v>59</v>
      </c>
      <c r="B76" s="48" t="s">
        <v>8</v>
      </c>
      <c r="C76" s="48">
        <v>11</v>
      </c>
      <c r="D76" s="48">
        <v>11</v>
      </c>
      <c r="E76" s="48">
        <v>12</v>
      </c>
      <c r="F76" s="48"/>
      <c r="G76" s="48"/>
      <c r="H76" s="48">
        <f>SUM(C76:G77)</f>
        <v>34</v>
      </c>
      <c r="I76" s="50">
        <f>H76/3</f>
        <v>11.333333333333334</v>
      </c>
      <c r="J76" s="52">
        <v>2.5</v>
      </c>
      <c r="K76" s="54">
        <f>I76-J76</f>
        <v>8.833333333333334</v>
      </c>
    </row>
    <row r="77" spans="1:11" ht="12.75">
      <c r="A77" s="22"/>
      <c r="B77" s="49"/>
      <c r="C77" s="49"/>
      <c r="D77" s="49"/>
      <c r="E77" s="49"/>
      <c r="F77" s="49"/>
      <c r="G77" s="49"/>
      <c r="H77" s="49"/>
      <c r="I77" s="51"/>
      <c r="J77" s="53"/>
      <c r="K77" s="55"/>
    </row>
    <row r="78" spans="1:11" ht="12.75">
      <c r="A78" s="18" t="s">
        <v>52</v>
      </c>
      <c r="B78" s="48" t="s">
        <v>8</v>
      </c>
      <c r="C78" s="48">
        <v>12</v>
      </c>
      <c r="D78" s="48">
        <v>12</v>
      </c>
      <c r="E78" s="48">
        <v>13</v>
      </c>
      <c r="F78" s="48"/>
      <c r="G78" s="48"/>
      <c r="H78" s="48">
        <f>SUM(C78:G79)</f>
        <v>37</v>
      </c>
      <c r="I78" s="50">
        <f>H78/3</f>
        <v>12.333333333333334</v>
      </c>
      <c r="J78" s="52">
        <v>0</v>
      </c>
      <c r="K78" s="54">
        <f>I78-J78</f>
        <v>12.333333333333334</v>
      </c>
    </row>
    <row r="79" spans="1:11" ht="12.75">
      <c r="A79" s="22"/>
      <c r="B79" s="49"/>
      <c r="C79" s="49"/>
      <c r="D79" s="49"/>
      <c r="E79" s="49"/>
      <c r="F79" s="49"/>
      <c r="G79" s="49"/>
      <c r="H79" s="49"/>
      <c r="I79" s="51"/>
      <c r="J79" s="53"/>
      <c r="K79" s="55"/>
    </row>
    <row r="80" spans="1:11" ht="12.75">
      <c r="A80" s="18" t="s">
        <v>54</v>
      </c>
      <c r="B80" s="48" t="s">
        <v>8</v>
      </c>
      <c r="C80" s="48">
        <v>24</v>
      </c>
      <c r="D80" s="48">
        <v>27</v>
      </c>
      <c r="E80" s="48">
        <v>19</v>
      </c>
      <c r="F80" s="48"/>
      <c r="G80" s="48"/>
      <c r="H80" s="48">
        <f>SUM(C80:G81)</f>
        <v>70</v>
      </c>
      <c r="I80" s="50">
        <f>H80/3</f>
        <v>23.333333333333332</v>
      </c>
      <c r="J80" s="52">
        <v>3.5</v>
      </c>
      <c r="K80" s="54">
        <f>I80-J80</f>
        <v>19.833333333333332</v>
      </c>
    </row>
    <row r="81" spans="1:11" ht="12.75">
      <c r="A81" s="22"/>
      <c r="B81" s="49"/>
      <c r="C81" s="49"/>
      <c r="D81" s="49"/>
      <c r="E81" s="49"/>
      <c r="F81" s="49"/>
      <c r="G81" s="49"/>
      <c r="H81" s="49"/>
      <c r="I81" s="51"/>
      <c r="J81" s="53"/>
      <c r="K81" s="55"/>
    </row>
    <row r="82" ht="16.5" thickBot="1"/>
    <row r="83" spans="1:12" ht="16.5" thickBot="1">
      <c r="A83" s="59" t="s">
        <v>24</v>
      </c>
      <c r="B83" s="60"/>
      <c r="C83" s="60"/>
      <c r="D83" s="61"/>
      <c r="L83" s="1"/>
    </row>
    <row r="84" spans="1:12" ht="15.75">
      <c r="A84" s="16"/>
      <c r="B84" s="16"/>
      <c r="C84" s="16"/>
      <c r="L84" s="1"/>
    </row>
    <row r="85" spans="1:11" ht="15.75">
      <c r="A85" s="65" t="s">
        <v>22</v>
      </c>
      <c r="B85" s="66"/>
      <c r="C85" s="17" t="s">
        <v>0</v>
      </c>
      <c r="D85" s="17" t="s">
        <v>1</v>
      </c>
      <c r="E85" s="17" t="s">
        <v>2</v>
      </c>
      <c r="F85" s="17" t="s">
        <v>3</v>
      </c>
      <c r="G85" s="17" t="s">
        <v>4</v>
      </c>
      <c r="H85" s="17" t="s">
        <v>5</v>
      </c>
      <c r="I85" s="17" t="s">
        <v>6</v>
      </c>
      <c r="J85" s="17" t="s">
        <v>7</v>
      </c>
      <c r="K85" s="25" t="s">
        <v>6</v>
      </c>
    </row>
    <row r="86" spans="1:11" ht="12.75">
      <c r="A86" s="18" t="s">
        <v>50</v>
      </c>
      <c r="B86" s="48" t="s">
        <v>8</v>
      </c>
      <c r="C86" s="48">
        <v>31</v>
      </c>
      <c r="D86" s="48">
        <v>28</v>
      </c>
      <c r="E86" s="48">
        <v>30</v>
      </c>
      <c r="F86" s="48"/>
      <c r="G86" s="48"/>
      <c r="H86" s="48">
        <f>SUM(C86:G87)</f>
        <v>89</v>
      </c>
      <c r="I86" s="50">
        <f>H86/3</f>
        <v>29.666666666666668</v>
      </c>
      <c r="J86" s="52">
        <v>3.5</v>
      </c>
      <c r="K86" s="54">
        <f>I86-J86</f>
        <v>26.166666666666668</v>
      </c>
    </row>
    <row r="87" spans="1:11" ht="12.75">
      <c r="A87" s="22"/>
      <c r="B87" s="49"/>
      <c r="C87" s="49"/>
      <c r="D87" s="49"/>
      <c r="E87" s="49"/>
      <c r="F87" s="49"/>
      <c r="G87" s="49"/>
      <c r="H87" s="49"/>
      <c r="I87" s="51"/>
      <c r="J87" s="53"/>
      <c r="K87" s="55"/>
    </row>
    <row r="88" spans="1:11" ht="12.75">
      <c r="A88" s="18" t="s">
        <v>55</v>
      </c>
      <c r="B88" s="48" t="s">
        <v>8</v>
      </c>
      <c r="C88" s="48">
        <v>29</v>
      </c>
      <c r="D88" s="48">
        <v>27</v>
      </c>
      <c r="E88" s="48">
        <v>29</v>
      </c>
      <c r="F88" s="48"/>
      <c r="G88" s="48"/>
      <c r="H88" s="48">
        <f>SUM(C88:G89)</f>
        <v>85</v>
      </c>
      <c r="I88" s="50">
        <f>H88/3</f>
        <v>28.333333333333332</v>
      </c>
      <c r="J88" s="52">
        <v>2.5</v>
      </c>
      <c r="K88" s="54">
        <f>I88-J88</f>
        <v>25.833333333333332</v>
      </c>
    </row>
    <row r="89" spans="1:11" ht="12.75">
      <c r="A89" s="22"/>
      <c r="B89" s="49"/>
      <c r="C89" s="49"/>
      <c r="D89" s="49"/>
      <c r="E89" s="49"/>
      <c r="F89" s="49"/>
      <c r="G89" s="49"/>
      <c r="H89" s="49"/>
      <c r="I89" s="51"/>
      <c r="J89" s="53"/>
      <c r="K89" s="55"/>
    </row>
    <row r="90" spans="1:11" ht="12.75">
      <c r="A90" s="18" t="s">
        <v>52</v>
      </c>
      <c r="B90" s="48" t="s">
        <v>8</v>
      </c>
      <c r="C90" s="48">
        <v>37</v>
      </c>
      <c r="D90" s="48">
        <v>35</v>
      </c>
      <c r="E90" s="48">
        <v>36</v>
      </c>
      <c r="F90" s="48"/>
      <c r="G90" s="48"/>
      <c r="H90" s="48">
        <f>SUM(C90:G91)</f>
        <v>108</v>
      </c>
      <c r="I90" s="50">
        <f>H90/3</f>
        <v>36</v>
      </c>
      <c r="J90" s="52">
        <v>1</v>
      </c>
      <c r="K90" s="54">
        <f>I90-J90</f>
        <v>35</v>
      </c>
    </row>
    <row r="91" spans="1:11" ht="12.75">
      <c r="A91" s="22"/>
      <c r="B91" s="49"/>
      <c r="C91" s="49"/>
      <c r="D91" s="49"/>
      <c r="E91" s="49"/>
      <c r="F91" s="49"/>
      <c r="G91" s="49"/>
      <c r="H91" s="49"/>
      <c r="I91" s="51"/>
      <c r="J91" s="53"/>
      <c r="K91" s="55"/>
    </row>
    <row r="92" spans="1:11" ht="12.75">
      <c r="A92" s="18"/>
      <c r="B92" s="48" t="s">
        <v>8</v>
      </c>
      <c r="C92" s="48"/>
      <c r="D92" s="48"/>
      <c r="E92" s="48"/>
      <c r="F92" s="48"/>
      <c r="G92" s="48"/>
      <c r="H92" s="48">
        <f>SUM(C92:G93)</f>
        <v>0</v>
      </c>
      <c r="I92" s="50">
        <f>H92/3</f>
        <v>0</v>
      </c>
      <c r="J92" s="52"/>
      <c r="K92" s="54">
        <f>I92-J92</f>
        <v>0</v>
      </c>
    </row>
    <row r="93" spans="1:11" ht="12.75">
      <c r="A93" s="22"/>
      <c r="B93" s="49"/>
      <c r="C93" s="49"/>
      <c r="D93" s="49"/>
      <c r="E93" s="49"/>
      <c r="F93" s="49"/>
      <c r="G93" s="49"/>
      <c r="H93" s="49"/>
      <c r="I93" s="51"/>
      <c r="J93" s="53"/>
      <c r="K93" s="55"/>
    </row>
    <row r="94" ht="16.5" thickBot="1"/>
    <row r="95" spans="1:12" ht="16.5" thickBot="1">
      <c r="A95" s="59" t="s">
        <v>25</v>
      </c>
      <c r="B95" s="60"/>
      <c r="C95" s="60"/>
      <c r="D95" s="61"/>
      <c r="L95" s="1"/>
    </row>
    <row r="96" spans="1:12" ht="15.75">
      <c r="A96" s="16"/>
      <c r="B96" s="16"/>
      <c r="C96" s="16"/>
      <c r="L96" s="1"/>
    </row>
    <row r="97" spans="1:11" ht="15.75">
      <c r="A97" s="65" t="s">
        <v>22</v>
      </c>
      <c r="B97" s="66"/>
      <c r="C97" s="17" t="s">
        <v>0</v>
      </c>
      <c r="D97" s="17" t="s">
        <v>1</v>
      </c>
      <c r="E97" s="17" t="s">
        <v>2</v>
      </c>
      <c r="F97" s="17" t="s">
        <v>3</v>
      </c>
      <c r="G97" s="17" t="s">
        <v>4</v>
      </c>
      <c r="H97" s="17" t="s">
        <v>5</v>
      </c>
      <c r="I97" s="17" t="s">
        <v>6</v>
      </c>
      <c r="J97" s="17" t="s">
        <v>7</v>
      </c>
      <c r="K97" s="25" t="s">
        <v>6</v>
      </c>
    </row>
    <row r="98" spans="1:11" ht="12.75">
      <c r="A98" s="18" t="s">
        <v>58</v>
      </c>
      <c r="B98" s="48" t="s">
        <v>8</v>
      </c>
      <c r="C98" s="48">
        <v>35</v>
      </c>
      <c r="D98" s="48">
        <v>37</v>
      </c>
      <c r="E98" s="48">
        <v>36</v>
      </c>
      <c r="F98" s="48"/>
      <c r="G98" s="48"/>
      <c r="H98" s="48">
        <f>SUM(C98:G99)-MAX(C98:G99)-MIN(C98:G99)</f>
        <v>36</v>
      </c>
      <c r="I98" s="50">
        <f>H98/3</f>
        <v>12</v>
      </c>
      <c r="J98" s="52">
        <v>3.5</v>
      </c>
      <c r="K98" s="54">
        <f>I98-J98</f>
        <v>8.5</v>
      </c>
    </row>
    <row r="99" spans="1:11" ht="12.75">
      <c r="A99" s="22"/>
      <c r="B99" s="49"/>
      <c r="C99" s="49"/>
      <c r="D99" s="49"/>
      <c r="E99" s="49"/>
      <c r="F99" s="49"/>
      <c r="G99" s="49"/>
      <c r="H99" s="49"/>
      <c r="I99" s="51"/>
      <c r="J99" s="53"/>
      <c r="K99" s="55"/>
    </row>
    <row r="100" spans="1:11" ht="12.75">
      <c r="A100" s="18" t="s">
        <v>54</v>
      </c>
      <c r="B100" s="48" t="s">
        <v>8</v>
      </c>
      <c r="C100" s="48">
        <v>45</v>
      </c>
      <c r="D100" s="48">
        <v>49</v>
      </c>
      <c r="E100" s="48">
        <v>43</v>
      </c>
      <c r="F100" s="48"/>
      <c r="G100" s="48"/>
      <c r="H100" s="48">
        <f>SUM(C100:G101)-MAX(C100:G101)-MIN(C100:G101)</f>
        <v>45</v>
      </c>
      <c r="I100" s="50">
        <f>H100/3</f>
        <v>15</v>
      </c>
      <c r="J100" s="52">
        <v>2.5</v>
      </c>
      <c r="K100" s="54">
        <f>I100-J100</f>
        <v>12.5</v>
      </c>
    </row>
    <row r="101" spans="1:11" ht="12.75">
      <c r="A101" s="22"/>
      <c r="B101" s="49"/>
      <c r="C101" s="49"/>
      <c r="D101" s="49"/>
      <c r="E101" s="49"/>
      <c r="F101" s="49"/>
      <c r="G101" s="49"/>
      <c r="H101" s="49"/>
      <c r="I101" s="51"/>
      <c r="J101" s="53"/>
      <c r="K101" s="55"/>
    </row>
    <row r="102" spans="1:11" ht="12.75">
      <c r="A102" s="18"/>
      <c r="B102" s="48" t="s">
        <v>8</v>
      </c>
      <c r="C102" s="48"/>
      <c r="D102" s="48"/>
      <c r="E102" s="48"/>
      <c r="F102" s="48"/>
      <c r="G102" s="48"/>
      <c r="H102" s="48">
        <f>SUM(C102:G103)-MAX(C102:G103)-MIN(C102:G103)</f>
        <v>0</v>
      </c>
      <c r="I102" s="50">
        <f>H102/3</f>
        <v>0</v>
      </c>
      <c r="J102" s="52"/>
      <c r="K102" s="54">
        <f>I102-J102</f>
        <v>0</v>
      </c>
    </row>
    <row r="103" spans="1:11" ht="12.75">
      <c r="A103" s="22"/>
      <c r="B103" s="49"/>
      <c r="C103" s="49"/>
      <c r="D103" s="49"/>
      <c r="E103" s="49"/>
      <c r="F103" s="49"/>
      <c r="G103" s="49"/>
      <c r="H103" s="49"/>
      <c r="I103" s="51"/>
      <c r="J103" s="53"/>
      <c r="K103" s="55"/>
    </row>
    <row r="108" ht="15.75">
      <c r="K108" s="33"/>
    </row>
  </sheetData>
  <sheetProtection/>
  <mergeCells count="358">
    <mergeCell ref="J44:J45"/>
    <mergeCell ref="K44:K45"/>
    <mergeCell ref="J42:J43"/>
    <mergeCell ref="K42:K43"/>
    <mergeCell ref="B44:B45"/>
    <mergeCell ref="C44:C45"/>
    <mergeCell ref="D44:D45"/>
    <mergeCell ref="E44:E45"/>
    <mergeCell ref="F44:F45"/>
    <mergeCell ref="G44:G45"/>
    <mergeCell ref="H44:H45"/>
    <mergeCell ref="I44:I45"/>
    <mergeCell ref="H26:H27"/>
    <mergeCell ref="I26:I27"/>
    <mergeCell ref="J26:J27"/>
    <mergeCell ref="K26:K27"/>
    <mergeCell ref="J34:J35"/>
    <mergeCell ref="K34:K35"/>
    <mergeCell ref="H36:H37"/>
    <mergeCell ref="I36:I37"/>
    <mergeCell ref="B42:B43"/>
    <mergeCell ref="C42:C43"/>
    <mergeCell ref="D42:D43"/>
    <mergeCell ref="E42:E43"/>
    <mergeCell ref="F42:F43"/>
    <mergeCell ref="G42:G43"/>
    <mergeCell ref="H24:H25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102:B103"/>
    <mergeCell ref="C102:C103"/>
    <mergeCell ref="A67:K67"/>
    <mergeCell ref="A69:K69"/>
    <mergeCell ref="A71:D71"/>
    <mergeCell ref="J100:J101"/>
    <mergeCell ref="K100:K101"/>
    <mergeCell ref="D102:D103"/>
    <mergeCell ref="E102:E103"/>
    <mergeCell ref="F102:F103"/>
    <mergeCell ref="G102:G103"/>
    <mergeCell ref="H102:H103"/>
    <mergeCell ref="I102:I103"/>
    <mergeCell ref="J98:J99"/>
    <mergeCell ref="I100:I101"/>
    <mergeCell ref="K98:K99"/>
    <mergeCell ref="J102:J103"/>
    <mergeCell ref="K102:K103"/>
    <mergeCell ref="H100:H101"/>
    <mergeCell ref="B100:B101"/>
    <mergeCell ref="C100:C101"/>
    <mergeCell ref="D100:D101"/>
    <mergeCell ref="E100:E101"/>
    <mergeCell ref="F100:F101"/>
    <mergeCell ref="G100:G101"/>
    <mergeCell ref="F98:F99"/>
    <mergeCell ref="G98:G99"/>
    <mergeCell ref="H98:H99"/>
    <mergeCell ref="I98:I99"/>
    <mergeCell ref="B98:B99"/>
    <mergeCell ref="C98:C99"/>
    <mergeCell ref="D98:D99"/>
    <mergeCell ref="E98:E99"/>
    <mergeCell ref="A95:D95"/>
    <mergeCell ref="A97:B97"/>
    <mergeCell ref="F86:F87"/>
    <mergeCell ref="G86:G87"/>
    <mergeCell ref="B86:B87"/>
    <mergeCell ref="C86:C87"/>
    <mergeCell ref="D86:D87"/>
    <mergeCell ref="E86:E87"/>
    <mergeCell ref="B88:B89"/>
    <mergeCell ref="C88:C89"/>
    <mergeCell ref="J80:J81"/>
    <mergeCell ref="K80:K81"/>
    <mergeCell ref="A83:D83"/>
    <mergeCell ref="A85:B85"/>
    <mergeCell ref="J86:J87"/>
    <mergeCell ref="K86:K87"/>
    <mergeCell ref="H86:H87"/>
    <mergeCell ref="I86:I87"/>
    <mergeCell ref="J78:J79"/>
    <mergeCell ref="K78:K79"/>
    <mergeCell ref="B80:B81"/>
    <mergeCell ref="C80:C81"/>
    <mergeCell ref="D80:D81"/>
    <mergeCell ref="E80:E81"/>
    <mergeCell ref="F80:F81"/>
    <mergeCell ref="G80:G81"/>
    <mergeCell ref="H80:H81"/>
    <mergeCell ref="I80:I81"/>
    <mergeCell ref="J76:J77"/>
    <mergeCell ref="K76:K77"/>
    <mergeCell ref="B78:B79"/>
    <mergeCell ref="C78:C79"/>
    <mergeCell ref="D78:D79"/>
    <mergeCell ref="E78:E79"/>
    <mergeCell ref="F78:F79"/>
    <mergeCell ref="G78:G79"/>
    <mergeCell ref="H78:H79"/>
    <mergeCell ref="I78:I79"/>
    <mergeCell ref="J74:J75"/>
    <mergeCell ref="K74:K75"/>
    <mergeCell ref="B76:B77"/>
    <mergeCell ref="C76:C77"/>
    <mergeCell ref="D76:D77"/>
    <mergeCell ref="E76:E77"/>
    <mergeCell ref="F76:F77"/>
    <mergeCell ref="G76:G77"/>
    <mergeCell ref="H76:H77"/>
    <mergeCell ref="I76:I77"/>
    <mergeCell ref="F74:F75"/>
    <mergeCell ref="G74:G75"/>
    <mergeCell ref="H74:H75"/>
    <mergeCell ref="I74:I75"/>
    <mergeCell ref="B74:B75"/>
    <mergeCell ref="C74:C75"/>
    <mergeCell ref="D74:D75"/>
    <mergeCell ref="E74:E75"/>
    <mergeCell ref="A73:B73"/>
    <mergeCell ref="J60:J61"/>
    <mergeCell ref="K60:K61"/>
    <mergeCell ref="B62:B63"/>
    <mergeCell ref="C62:C63"/>
    <mergeCell ref="D62:D63"/>
    <mergeCell ref="E62:E63"/>
    <mergeCell ref="F62:F63"/>
    <mergeCell ref="A66:K66"/>
    <mergeCell ref="G62:G63"/>
    <mergeCell ref="H62:H63"/>
    <mergeCell ref="I62:I63"/>
    <mergeCell ref="J58:J59"/>
    <mergeCell ref="J62:J63"/>
    <mergeCell ref="K58:K59"/>
    <mergeCell ref="H60:H61"/>
    <mergeCell ref="I60:I61"/>
    <mergeCell ref="K62:K63"/>
    <mergeCell ref="H58:H59"/>
    <mergeCell ref="I58:I59"/>
    <mergeCell ref="B60:B61"/>
    <mergeCell ref="C60:C61"/>
    <mergeCell ref="D60:D61"/>
    <mergeCell ref="E60:E61"/>
    <mergeCell ref="F60:F61"/>
    <mergeCell ref="G60:G61"/>
    <mergeCell ref="H56:H57"/>
    <mergeCell ref="I56:I57"/>
    <mergeCell ref="J56:J57"/>
    <mergeCell ref="K56:K57"/>
    <mergeCell ref="B58:B59"/>
    <mergeCell ref="C58:C59"/>
    <mergeCell ref="D58:D59"/>
    <mergeCell ref="E58:E59"/>
    <mergeCell ref="F58:F59"/>
    <mergeCell ref="G58:G59"/>
    <mergeCell ref="H54:H55"/>
    <mergeCell ref="I54:I55"/>
    <mergeCell ref="J54:J55"/>
    <mergeCell ref="K54:K55"/>
    <mergeCell ref="B56:B57"/>
    <mergeCell ref="C56:C57"/>
    <mergeCell ref="D56:D57"/>
    <mergeCell ref="E56:E57"/>
    <mergeCell ref="F56:F57"/>
    <mergeCell ref="G56:G57"/>
    <mergeCell ref="H52:H53"/>
    <mergeCell ref="I52:I53"/>
    <mergeCell ref="J52:J53"/>
    <mergeCell ref="K52:K53"/>
    <mergeCell ref="B54:B55"/>
    <mergeCell ref="C54:C55"/>
    <mergeCell ref="D54:D55"/>
    <mergeCell ref="E54:E55"/>
    <mergeCell ref="F54:F55"/>
    <mergeCell ref="G54:G55"/>
    <mergeCell ref="H50:H51"/>
    <mergeCell ref="I50:I51"/>
    <mergeCell ref="J50:J51"/>
    <mergeCell ref="K50:K51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A47:D47"/>
    <mergeCell ref="A49:B49"/>
    <mergeCell ref="J38:J39"/>
    <mergeCell ref="K38:K39"/>
    <mergeCell ref="B40:B41"/>
    <mergeCell ref="C40:C41"/>
    <mergeCell ref="D40:D41"/>
    <mergeCell ref="E40:E41"/>
    <mergeCell ref="H42:H43"/>
    <mergeCell ref="I42:I43"/>
    <mergeCell ref="F40:F41"/>
    <mergeCell ref="G40:G41"/>
    <mergeCell ref="H40:H41"/>
    <mergeCell ref="I40:I41"/>
    <mergeCell ref="J36:J37"/>
    <mergeCell ref="K36:K37"/>
    <mergeCell ref="H38:H39"/>
    <mergeCell ref="I38:I39"/>
    <mergeCell ref="J40:J41"/>
    <mergeCell ref="K40:K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J32:J33"/>
    <mergeCell ref="K32:K33"/>
    <mergeCell ref="B34:B35"/>
    <mergeCell ref="C34:C35"/>
    <mergeCell ref="D34:D35"/>
    <mergeCell ref="E34:E35"/>
    <mergeCell ref="F34:F35"/>
    <mergeCell ref="G34:G35"/>
    <mergeCell ref="H34:H35"/>
    <mergeCell ref="I34:I35"/>
    <mergeCell ref="F32:F33"/>
    <mergeCell ref="G32:G33"/>
    <mergeCell ref="H32:H33"/>
    <mergeCell ref="I32:I33"/>
    <mergeCell ref="B32:B33"/>
    <mergeCell ref="C32:C33"/>
    <mergeCell ref="D32:D33"/>
    <mergeCell ref="E32:E33"/>
    <mergeCell ref="J20:J21"/>
    <mergeCell ref="K20:K21"/>
    <mergeCell ref="A29:D29"/>
    <mergeCell ref="A31:B31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16:J17"/>
    <mergeCell ref="K16:K17"/>
    <mergeCell ref="H18:H19"/>
    <mergeCell ref="I18:I19"/>
    <mergeCell ref="F16:F17"/>
    <mergeCell ref="G16:G17"/>
    <mergeCell ref="B18:B19"/>
    <mergeCell ref="C18:C19"/>
    <mergeCell ref="D18:D19"/>
    <mergeCell ref="E18:E19"/>
    <mergeCell ref="F18:F19"/>
    <mergeCell ref="G18:G19"/>
    <mergeCell ref="H16:H17"/>
    <mergeCell ref="I16:I17"/>
    <mergeCell ref="B16:B17"/>
    <mergeCell ref="C16:C17"/>
    <mergeCell ref="D16:D17"/>
    <mergeCell ref="E16:E17"/>
    <mergeCell ref="A9:B9"/>
    <mergeCell ref="I12:I13"/>
    <mergeCell ref="J12:J13"/>
    <mergeCell ref="K12:K13"/>
    <mergeCell ref="B14:B15"/>
    <mergeCell ref="C14:C15"/>
    <mergeCell ref="D14:D15"/>
    <mergeCell ref="F10:F11"/>
    <mergeCell ref="G10:G11"/>
    <mergeCell ref="H10:H11"/>
    <mergeCell ref="I14:I15"/>
    <mergeCell ref="J14:J15"/>
    <mergeCell ref="K14:K15"/>
    <mergeCell ref="A5:K5"/>
    <mergeCell ref="B12:B13"/>
    <mergeCell ref="C12:C13"/>
    <mergeCell ref="D12:D13"/>
    <mergeCell ref="E12:E13"/>
    <mergeCell ref="F12:F13"/>
    <mergeCell ref="G12:G13"/>
    <mergeCell ref="J10:J11"/>
    <mergeCell ref="K10:K11"/>
    <mergeCell ref="H12:H13"/>
    <mergeCell ref="J88:J89"/>
    <mergeCell ref="I10:I11"/>
    <mergeCell ref="B10:B11"/>
    <mergeCell ref="C10:C11"/>
    <mergeCell ref="D10:D11"/>
    <mergeCell ref="E10:E11"/>
    <mergeCell ref="E14:E15"/>
    <mergeCell ref="F14:F15"/>
    <mergeCell ref="G14:G15"/>
    <mergeCell ref="H14:H15"/>
    <mergeCell ref="I90:I91"/>
    <mergeCell ref="A2:K2"/>
    <mergeCell ref="A3:K3"/>
    <mergeCell ref="A7:D7"/>
    <mergeCell ref="D88:D89"/>
    <mergeCell ref="E88:E89"/>
    <mergeCell ref="F88:F89"/>
    <mergeCell ref="G88:G89"/>
    <mergeCell ref="H88:H89"/>
    <mergeCell ref="I88:I89"/>
    <mergeCell ref="B90:B91"/>
    <mergeCell ref="C90:C91"/>
    <mergeCell ref="D90:D91"/>
    <mergeCell ref="E90:E91"/>
    <mergeCell ref="F90:F91"/>
    <mergeCell ref="G90:G91"/>
    <mergeCell ref="F92:F93"/>
    <mergeCell ref="G92:G93"/>
    <mergeCell ref="H92:H93"/>
    <mergeCell ref="I92:I93"/>
    <mergeCell ref="B92:B93"/>
    <mergeCell ref="C92:C93"/>
    <mergeCell ref="D92:D93"/>
    <mergeCell ref="E92:E9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J92:J93"/>
    <mergeCell ref="K92:K93"/>
    <mergeCell ref="J90:J91"/>
    <mergeCell ref="K90:K91"/>
    <mergeCell ref="K88:K89"/>
    <mergeCell ref="H90:H91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G22" sqref="G21:G22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46</v>
      </c>
      <c r="B7" s="99"/>
      <c r="C7" s="100"/>
      <c r="E7" s="9" t="s">
        <v>14</v>
      </c>
    </row>
    <row r="8" ht="13.5" thickBot="1"/>
    <row r="9" spans="1:5" ht="13.5" thickBot="1">
      <c r="A9" s="90" t="s">
        <v>65</v>
      </c>
      <c r="B9" s="91"/>
      <c r="E9" s="10">
        <v>25</v>
      </c>
    </row>
    <row r="10" ht="13.5" thickBot="1"/>
    <row r="11" spans="1:5" ht="13.5" thickBot="1">
      <c r="A11" s="90" t="s">
        <v>66</v>
      </c>
      <c r="B11" s="91"/>
      <c r="E11" s="10">
        <v>40</v>
      </c>
    </row>
    <row r="12" ht="13.5" thickBot="1"/>
    <row r="13" spans="1:5" ht="13.5" thickBot="1">
      <c r="A13" s="90" t="s">
        <v>29</v>
      </c>
      <c r="B13" s="91"/>
      <c r="E13" s="10">
        <v>5</v>
      </c>
    </row>
    <row r="14" ht="13.5" thickBot="1"/>
    <row r="15" spans="1:5" ht="13.5" thickBot="1">
      <c r="A15" s="90" t="s">
        <v>30</v>
      </c>
      <c r="B15" s="91"/>
      <c r="E15" s="10">
        <v>15</v>
      </c>
    </row>
    <row r="16" ht="13.5" thickBot="1"/>
    <row r="17" spans="1:5" ht="13.5" thickBot="1">
      <c r="A17" s="90" t="s">
        <v>31</v>
      </c>
      <c r="B17" s="91"/>
      <c r="E17" s="10">
        <v>0</v>
      </c>
    </row>
    <row r="18" ht="13.5" thickBot="1"/>
    <row r="19" spans="1:5" ht="13.5" thickBot="1">
      <c r="A19" s="90" t="s">
        <v>32</v>
      </c>
      <c r="B19" s="91"/>
      <c r="E19" s="10">
        <v>5</v>
      </c>
    </row>
    <row r="20" ht="13.5" thickBot="1"/>
    <row r="21" spans="1:5" ht="13.5" thickBot="1">
      <c r="A21" s="90" t="s">
        <v>6</v>
      </c>
      <c r="B21" s="91"/>
      <c r="E21" s="10">
        <f>SUM(E9:E19)</f>
        <v>90</v>
      </c>
    </row>
  </sheetData>
  <sheetProtection/>
  <mergeCells count="11">
    <mergeCell ref="A13:B13"/>
    <mergeCell ref="A15:B15"/>
    <mergeCell ref="A17:B17"/>
    <mergeCell ref="A19:B19"/>
    <mergeCell ref="A21:B21"/>
    <mergeCell ref="A2:K2"/>
    <mergeCell ref="A3:K3"/>
    <mergeCell ref="A5:K5"/>
    <mergeCell ref="A7:C7"/>
    <mergeCell ref="A9:B9"/>
    <mergeCell ref="A11:B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6.140625" style="0" customWidth="1"/>
  </cols>
  <sheetData>
    <row r="1" spans="1:11" ht="18.75" thickBot="1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8.75" thickBot="1">
      <c r="A2" s="92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ht="13.5" thickBot="1">
      <c r="I3" s="2"/>
    </row>
    <row r="4" spans="1:11" ht="13.5" thickBot="1">
      <c r="A4" s="95" t="s">
        <v>69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6" spans="1:4" ht="12.75">
      <c r="A6" s="103" t="s">
        <v>70</v>
      </c>
      <c r="B6" s="103" t="s">
        <v>71</v>
      </c>
      <c r="D6" s="103" t="s">
        <v>72</v>
      </c>
    </row>
    <row r="8" spans="1:4" ht="12.75">
      <c r="A8" s="114">
        <v>1</v>
      </c>
      <c r="B8" s="114" t="s">
        <v>73</v>
      </c>
      <c r="C8" s="114"/>
      <c r="D8" s="114">
        <v>130</v>
      </c>
    </row>
    <row r="9" spans="1:4" ht="12.75">
      <c r="A9" s="114">
        <v>2</v>
      </c>
      <c r="B9" s="114" t="s">
        <v>54</v>
      </c>
      <c r="C9" s="114"/>
      <c r="D9" s="114">
        <v>115</v>
      </c>
    </row>
    <row r="10" spans="1:4" ht="12.75">
      <c r="A10" s="114">
        <v>3</v>
      </c>
      <c r="B10" s="114" t="s">
        <v>58</v>
      </c>
      <c r="C10" s="114"/>
      <c r="D10" s="114">
        <v>90</v>
      </c>
    </row>
    <row r="11" spans="1:4" ht="12.75">
      <c r="A11">
        <v>4</v>
      </c>
      <c r="B11" s="103" t="s">
        <v>55</v>
      </c>
      <c r="D11">
        <v>65</v>
      </c>
    </row>
    <row r="12" spans="1:4" ht="12.75">
      <c r="A12">
        <v>5</v>
      </c>
      <c r="B12" s="103" t="s">
        <v>50</v>
      </c>
      <c r="D12">
        <v>60</v>
      </c>
    </row>
    <row r="13" spans="1:4" ht="12.75">
      <c r="A13">
        <v>6</v>
      </c>
      <c r="B13" s="103" t="s">
        <v>59</v>
      </c>
      <c r="D13">
        <v>30</v>
      </c>
    </row>
  </sheetData>
  <sheetProtection/>
  <mergeCells count="3">
    <mergeCell ref="A1:K1"/>
    <mergeCell ref="A2:K2"/>
    <mergeCell ref="A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3">
      <selection activeCell="K38" sqref="K38:K39"/>
    </sheetView>
  </sheetViews>
  <sheetFormatPr defaultColWidth="11.421875" defaultRowHeight="12.75"/>
  <cols>
    <col min="1" max="1" width="18.28125" style="0" bestFit="1" customWidth="1"/>
    <col min="11" max="11" width="11.421875" style="27" customWidth="1"/>
  </cols>
  <sheetData>
    <row r="1" ht="15.75" thickBot="1"/>
    <row r="2" spans="1:11" ht="18.75" thickBot="1">
      <c r="A2" s="56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18.75" thickBot="1">
      <c r="A3" s="56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ht="15.75" thickBot="1">
      <c r="I4" s="2"/>
    </row>
    <row r="5" spans="1:11" ht="13.5" thickBot="1">
      <c r="A5" s="62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3" ht="15.75" thickBot="1">
      <c r="A6" s="3"/>
      <c r="B6" s="3"/>
      <c r="C6" s="3"/>
    </row>
    <row r="7" spans="1:4" ht="15.75" thickBot="1">
      <c r="A7" s="75" t="s">
        <v>18</v>
      </c>
      <c r="B7" s="76"/>
      <c r="C7" s="76"/>
      <c r="D7" s="77"/>
    </row>
    <row r="8" spans="1:3" ht="15">
      <c r="A8" s="3"/>
      <c r="B8" s="3"/>
      <c r="C8" s="3"/>
    </row>
    <row r="9" spans="1:11" ht="15">
      <c r="A9" s="78" t="s">
        <v>45</v>
      </c>
      <c r="B9" s="79"/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28" t="s">
        <v>6</v>
      </c>
    </row>
    <row r="10" spans="1:11" ht="12.75">
      <c r="A10" s="5" t="s">
        <v>50</v>
      </c>
      <c r="B10" s="71" t="s">
        <v>8</v>
      </c>
      <c r="C10" s="71">
        <v>21</v>
      </c>
      <c r="D10" s="71">
        <v>24</v>
      </c>
      <c r="E10" s="71">
        <v>24</v>
      </c>
      <c r="F10" s="71">
        <v>26</v>
      </c>
      <c r="G10" s="71">
        <v>28</v>
      </c>
      <c r="H10" s="71">
        <f>SUM(C10:G11)-MAX(C10:G11)-MIN(C10:G11)</f>
        <v>74</v>
      </c>
      <c r="I10" s="73">
        <f>H10/3</f>
        <v>24.666666666666668</v>
      </c>
      <c r="J10" s="67">
        <v>4</v>
      </c>
      <c r="K10" s="69">
        <f>I10-J10</f>
        <v>20.666666666666668</v>
      </c>
    </row>
    <row r="11" spans="1:11" ht="12.75">
      <c r="A11" s="23"/>
      <c r="B11" s="72"/>
      <c r="C11" s="72"/>
      <c r="D11" s="72"/>
      <c r="E11" s="72"/>
      <c r="F11" s="72"/>
      <c r="G11" s="72"/>
      <c r="H11" s="72"/>
      <c r="I11" s="74"/>
      <c r="J11" s="68"/>
      <c r="K11" s="70"/>
    </row>
    <row r="12" spans="1:11" ht="12.75">
      <c r="A12" s="5" t="s">
        <v>64</v>
      </c>
      <c r="B12" s="71" t="s">
        <v>8</v>
      </c>
      <c r="C12" s="71">
        <v>26</v>
      </c>
      <c r="D12" s="71">
        <v>22</v>
      </c>
      <c r="E12" s="71">
        <v>25</v>
      </c>
      <c r="F12" s="71">
        <v>24</v>
      </c>
      <c r="G12" s="71">
        <v>19</v>
      </c>
      <c r="H12" s="71">
        <f>SUM(C12:G13)-MAX(C12:G13)-MIN(C12:G13)</f>
        <v>71</v>
      </c>
      <c r="I12" s="73">
        <f>H12/3</f>
        <v>23.666666666666668</v>
      </c>
      <c r="J12" s="67">
        <v>0.5</v>
      </c>
      <c r="K12" s="69">
        <f>I12-J12</f>
        <v>23.166666666666668</v>
      </c>
    </row>
    <row r="13" spans="1:11" ht="12.75">
      <c r="A13" s="23"/>
      <c r="B13" s="72"/>
      <c r="C13" s="72"/>
      <c r="D13" s="72"/>
      <c r="E13" s="72"/>
      <c r="F13" s="72"/>
      <c r="G13" s="72"/>
      <c r="H13" s="72"/>
      <c r="I13" s="74"/>
      <c r="J13" s="68"/>
      <c r="K13" s="70"/>
    </row>
    <row r="14" spans="1:11" ht="12.75">
      <c r="A14" s="5" t="s">
        <v>53</v>
      </c>
      <c r="B14" s="71" t="s">
        <v>8</v>
      </c>
      <c r="C14" s="71">
        <v>24</v>
      </c>
      <c r="D14" s="71">
        <v>26</v>
      </c>
      <c r="E14" s="71">
        <v>26</v>
      </c>
      <c r="F14" s="71">
        <v>25</v>
      </c>
      <c r="G14" s="71">
        <v>21</v>
      </c>
      <c r="H14" s="71">
        <f>SUM(C14:G15)-MAX(C14:G15)-MIN(C14:G15)</f>
        <v>75</v>
      </c>
      <c r="I14" s="73">
        <f>H14/3</f>
        <v>25</v>
      </c>
      <c r="J14" s="67">
        <v>1</v>
      </c>
      <c r="K14" s="69">
        <f>I14-J14</f>
        <v>24</v>
      </c>
    </row>
    <row r="15" spans="1:11" ht="12.75">
      <c r="A15" s="23"/>
      <c r="B15" s="72"/>
      <c r="C15" s="72"/>
      <c r="D15" s="72"/>
      <c r="E15" s="72"/>
      <c r="F15" s="72"/>
      <c r="G15" s="72"/>
      <c r="H15" s="72"/>
      <c r="I15" s="74"/>
      <c r="J15" s="68"/>
      <c r="K15" s="70"/>
    </row>
    <row r="16" spans="1:11" ht="12.75">
      <c r="A16" s="5" t="s">
        <v>62</v>
      </c>
      <c r="B16" s="71" t="s">
        <v>8</v>
      </c>
      <c r="C16" s="71">
        <v>28</v>
      </c>
      <c r="D16" s="71">
        <v>29</v>
      </c>
      <c r="E16" s="71">
        <v>27</v>
      </c>
      <c r="F16" s="71">
        <v>29</v>
      </c>
      <c r="G16" s="71">
        <v>31</v>
      </c>
      <c r="H16" s="71">
        <f>SUM(C16:G17)-MAX(C16:G17)-MIN(C16:G17)</f>
        <v>86</v>
      </c>
      <c r="I16" s="73">
        <f>H16/3</f>
        <v>28.666666666666668</v>
      </c>
      <c r="J16" s="67">
        <v>1.5</v>
      </c>
      <c r="K16" s="69">
        <f>I16-J16</f>
        <v>27.166666666666668</v>
      </c>
    </row>
    <row r="17" spans="1:11" ht="12.75">
      <c r="A17" s="23"/>
      <c r="B17" s="72"/>
      <c r="C17" s="72"/>
      <c r="D17" s="72"/>
      <c r="E17" s="72"/>
      <c r="F17" s="72"/>
      <c r="G17" s="72"/>
      <c r="H17" s="72"/>
      <c r="I17" s="74"/>
      <c r="J17" s="68"/>
      <c r="K17" s="70"/>
    </row>
    <row r="18" ht="15.75" thickBot="1"/>
    <row r="19" spans="1:4" ht="15.75" thickBot="1">
      <c r="A19" s="75" t="s">
        <v>19</v>
      </c>
      <c r="B19" s="76"/>
      <c r="C19" s="76"/>
      <c r="D19" s="77"/>
    </row>
    <row r="20" spans="1:3" ht="15">
      <c r="A20" s="3"/>
      <c r="B20" s="3"/>
      <c r="C20" s="3"/>
    </row>
    <row r="21" spans="1:11" ht="15">
      <c r="A21" s="78" t="s">
        <v>45</v>
      </c>
      <c r="B21" s="79"/>
      <c r="C21" s="4" t="s">
        <v>0</v>
      </c>
      <c r="D21" s="4" t="s">
        <v>1</v>
      </c>
      <c r="E21" s="4" t="s">
        <v>2</v>
      </c>
      <c r="F21" s="4" t="s">
        <v>3</v>
      </c>
      <c r="G21" s="4" t="s">
        <v>4</v>
      </c>
      <c r="H21" s="4" t="s">
        <v>5</v>
      </c>
      <c r="I21" s="4" t="s">
        <v>6</v>
      </c>
      <c r="J21" s="4" t="s">
        <v>7</v>
      </c>
      <c r="K21" s="28" t="s">
        <v>6</v>
      </c>
    </row>
    <row r="22" spans="1:11" ht="12.75">
      <c r="A22" s="5" t="s">
        <v>54</v>
      </c>
      <c r="B22" s="71" t="s">
        <v>8</v>
      </c>
      <c r="C22" s="71">
        <v>29</v>
      </c>
      <c r="D22" s="71">
        <v>27</v>
      </c>
      <c r="E22" s="71">
        <v>29</v>
      </c>
      <c r="F22" s="71">
        <v>24</v>
      </c>
      <c r="G22" s="71"/>
      <c r="H22" s="71">
        <f>SUM(C22:G23)</f>
        <v>109</v>
      </c>
      <c r="I22" s="73">
        <f>H22/4</f>
        <v>27.25</v>
      </c>
      <c r="J22" s="67">
        <v>4</v>
      </c>
      <c r="K22" s="69">
        <f>I22-J22</f>
        <v>23.25</v>
      </c>
    </row>
    <row r="23" spans="1:11" ht="12.75">
      <c r="A23" s="23"/>
      <c r="B23" s="72"/>
      <c r="C23" s="72"/>
      <c r="D23" s="72"/>
      <c r="E23" s="72"/>
      <c r="F23" s="72"/>
      <c r="G23" s="72"/>
      <c r="H23" s="72"/>
      <c r="I23" s="74"/>
      <c r="J23" s="68"/>
      <c r="K23" s="70"/>
    </row>
    <row r="24" spans="1:11" ht="12.75">
      <c r="A24" s="5" t="s">
        <v>50</v>
      </c>
      <c r="B24" s="71" t="s">
        <v>8</v>
      </c>
      <c r="C24" s="71">
        <v>28</v>
      </c>
      <c r="D24" s="71">
        <v>26</v>
      </c>
      <c r="E24" s="71">
        <v>28</v>
      </c>
      <c r="F24" s="71">
        <v>30</v>
      </c>
      <c r="G24" s="71"/>
      <c r="H24" s="71">
        <f>SUM(C24:G25)</f>
        <v>112</v>
      </c>
      <c r="I24" s="73">
        <f>H24/4</f>
        <v>28</v>
      </c>
      <c r="J24" s="67">
        <v>5</v>
      </c>
      <c r="K24" s="69">
        <f>I24-J24</f>
        <v>23</v>
      </c>
    </row>
    <row r="25" spans="1:11" ht="12.75">
      <c r="A25" s="23"/>
      <c r="B25" s="72"/>
      <c r="C25" s="72"/>
      <c r="D25" s="72"/>
      <c r="E25" s="72"/>
      <c r="F25" s="72"/>
      <c r="G25" s="72"/>
      <c r="H25" s="72"/>
      <c r="I25" s="74"/>
      <c r="J25" s="68"/>
      <c r="K25" s="70"/>
    </row>
    <row r="26" spans="1:11" ht="12.75">
      <c r="A26" s="5" t="s">
        <v>62</v>
      </c>
      <c r="B26" s="71" t="s">
        <v>8</v>
      </c>
      <c r="C26" s="71">
        <v>34</v>
      </c>
      <c r="D26" s="71">
        <v>35</v>
      </c>
      <c r="E26" s="71">
        <v>35</v>
      </c>
      <c r="F26" s="71">
        <v>39</v>
      </c>
      <c r="G26" s="71"/>
      <c r="H26" s="71">
        <f>SUM(C26:G27)</f>
        <v>143</v>
      </c>
      <c r="I26" s="73">
        <f>H26/4</f>
        <v>35.75</v>
      </c>
      <c r="J26" s="67">
        <v>1</v>
      </c>
      <c r="K26" s="69">
        <f>I26-J26</f>
        <v>34.75</v>
      </c>
    </row>
    <row r="27" spans="1:11" ht="12.75">
      <c r="A27" s="23"/>
      <c r="B27" s="72"/>
      <c r="C27" s="72"/>
      <c r="D27" s="72"/>
      <c r="E27" s="72"/>
      <c r="F27" s="72"/>
      <c r="G27" s="72"/>
      <c r="H27" s="72"/>
      <c r="I27" s="74"/>
      <c r="J27" s="68"/>
      <c r="K27" s="70"/>
    </row>
    <row r="28" spans="1:11" ht="12.75">
      <c r="A28" s="5" t="s">
        <v>56</v>
      </c>
      <c r="B28" s="71" t="s">
        <v>8</v>
      </c>
      <c r="C28" s="71">
        <v>40</v>
      </c>
      <c r="D28" s="71">
        <v>40</v>
      </c>
      <c r="E28" s="71">
        <v>35</v>
      </c>
      <c r="F28" s="71">
        <v>43</v>
      </c>
      <c r="G28" s="71"/>
      <c r="H28" s="71">
        <f>SUM(C28:G29)</f>
        <v>158</v>
      </c>
      <c r="I28" s="73">
        <f>H28/4</f>
        <v>39.5</v>
      </c>
      <c r="J28" s="67">
        <v>1</v>
      </c>
      <c r="K28" s="69">
        <f>I28-J28</f>
        <v>38.5</v>
      </c>
    </row>
    <row r="29" spans="1:11" ht="12.75">
      <c r="A29" s="23"/>
      <c r="B29" s="72"/>
      <c r="C29" s="72"/>
      <c r="D29" s="72"/>
      <c r="E29" s="72"/>
      <c r="F29" s="72"/>
      <c r="G29" s="72"/>
      <c r="H29" s="72"/>
      <c r="I29" s="74"/>
      <c r="J29" s="68"/>
      <c r="K29" s="70"/>
    </row>
    <row r="30" ht="15.75" thickBot="1"/>
    <row r="31" spans="1:4" ht="15.75" thickBot="1">
      <c r="A31" s="75" t="s">
        <v>44</v>
      </c>
      <c r="B31" s="76"/>
      <c r="C31" s="76"/>
      <c r="D31" s="77"/>
    </row>
    <row r="32" spans="1:3" ht="15">
      <c r="A32" s="3"/>
      <c r="B32" s="3"/>
      <c r="C32" s="3"/>
    </row>
    <row r="33" spans="1:11" ht="15">
      <c r="A33" s="78" t="s">
        <v>45</v>
      </c>
      <c r="B33" s="79"/>
      <c r="C33" s="4" t="s">
        <v>0</v>
      </c>
      <c r="D33" s="4" t="s">
        <v>1</v>
      </c>
      <c r="E33" s="4" t="s">
        <v>2</v>
      </c>
      <c r="F33" s="4" t="s">
        <v>3</v>
      </c>
      <c r="G33" s="4" t="s">
        <v>4</v>
      </c>
      <c r="H33" s="4" t="s">
        <v>5</v>
      </c>
      <c r="I33" s="4" t="s">
        <v>6</v>
      </c>
      <c r="J33" s="4" t="s">
        <v>7</v>
      </c>
      <c r="K33" s="28" t="s">
        <v>6</v>
      </c>
    </row>
    <row r="34" spans="1:11" ht="12.75">
      <c r="A34" s="5" t="s">
        <v>52</v>
      </c>
      <c r="B34" s="71" t="s">
        <v>8</v>
      </c>
      <c r="C34" s="71">
        <v>11</v>
      </c>
      <c r="D34" s="71">
        <v>10</v>
      </c>
      <c r="E34" s="71">
        <v>14</v>
      </c>
      <c r="F34" s="71"/>
      <c r="G34" s="71"/>
      <c r="H34" s="71">
        <f>SUM(C34:G35)</f>
        <v>35</v>
      </c>
      <c r="I34" s="73">
        <f>H34/3</f>
        <v>11.666666666666666</v>
      </c>
      <c r="J34" s="67">
        <v>1</v>
      </c>
      <c r="K34" s="69">
        <f>I34-J34</f>
        <v>10.666666666666666</v>
      </c>
    </row>
    <row r="35" spans="1:11" ht="12.75">
      <c r="A35" s="23"/>
      <c r="B35" s="72"/>
      <c r="C35" s="72"/>
      <c r="D35" s="72"/>
      <c r="E35" s="72"/>
      <c r="F35" s="72"/>
      <c r="G35" s="72"/>
      <c r="H35" s="72"/>
      <c r="I35" s="74"/>
      <c r="J35" s="68"/>
      <c r="K35" s="70"/>
    </row>
    <row r="36" spans="1:11" ht="12.75">
      <c r="A36" s="5" t="s">
        <v>58</v>
      </c>
      <c r="B36" s="71" t="s">
        <v>8</v>
      </c>
      <c r="C36" s="71">
        <v>16</v>
      </c>
      <c r="D36" s="71">
        <v>18</v>
      </c>
      <c r="E36" s="71">
        <v>16</v>
      </c>
      <c r="F36" s="71"/>
      <c r="G36" s="71"/>
      <c r="H36" s="71">
        <f>SUM(C36:G37)</f>
        <v>50</v>
      </c>
      <c r="I36" s="73">
        <f>H36/3</f>
        <v>16.666666666666668</v>
      </c>
      <c r="J36" s="67">
        <v>0</v>
      </c>
      <c r="K36" s="69">
        <f>I36-J36</f>
        <v>16.666666666666668</v>
      </c>
    </row>
    <row r="37" spans="1:11" ht="12.75">
      <c r="A37" s="23"/>
      <c r="B37" s="72"/>
      <c r="C37" s="72"/>
      <c r="D37" s="72"/>
      <c r="E37" s="72"/>
      <c r="F37" s="72"/>
      <c r="G37" s="72"/>
      <c r="H37" s="72"/>
      <c r="I37" s="74"/>
      <c r="J37" s="68"/>
      <c r="K37" s="70"/>
    </row>
    <row r="38" spans="1:11" ht="12.75">
      <c r="A38" s="5" t="s">
        <v>54</v>
      </c>
      <c r="B38" s="71" t="s">
        <v>8</v>
      </c>
      <c r="C38" s="71">
        <v>24</v>
      </c>
      <c r="D38" s="71">
        <v>22</v>
      </c>
      <c r="E38" s="71">
        <v>19</v>
      </c>
      <c r="F38" s="71"/>
      <c r="G38" s="71"/>
      <c r="H38" s="71">
        <f>SUM(C38:G39)</f>
        <v>65</v>
      </c>
      <c r="I38" s="73">
        <f>H38/3</f>
        <v>21.666666666666668</v>
      </c>
      <c r="J38" s="67">
        <v>3</v>
      </c>
      <c r="K38" s="69">
        <f>I38-J38</f>
        <v>18.666666666666668</v>
      </c>
    </row>
    <row r="39" spans="1:11" ht="12.75">
      <c r="A39" s="23"/>
      <c r="B39" s="72"/>
      <c r="C39" s="72"/>
      <c r="D39" s="72"/>
      <c r="E39" s="72"/>
      <c r="F39" s="72"/>
      <c r="G39" s="72"/>
      <c r="H39" s="72"/>
      <c r="I39" s="74"/>
      <c r="J39" s="68"/>
      <c r="K39" s="70"/>
    </row>
  </sheetData>
  <sheetProtection/>
  <mergeCells count="119">
    <mergeCell ref="J38:J39"/>
    <mergeCell ref="K38:K39"/>
    <mergeCell ref="I36:I37"/>
    <mergeCell ref="J36:J37"/>
    <mergeCell ref="K36:K37"/>
    <mergeCell ref="B38:B39"/>
    <mergeCell ref="C38:C39"/>
    <mergeCell ref="D38:D39"/>
    <mergeCell ref="E38:E39"/>
    <mergeCell ref="F38:F39"/>
    <mergeCell ref="H36:H37"/>
    <mergeCell ref="E34:E35"/>
    <mergeCell ref="G38:G39"/>
    <mergeCell ref="H38:H39"/>
    <mergeCell ref="I34:I35"/>
    <mergeCell ref="F34:F35"/>
    <mergeCell ref="G34:G35"/>
    <mergeCell ref="H34:H35"/>
    <mergeCell ref="I38:I39"/>
    <mergeCell ref="B36:B37"/>
    <mergeCell ref="C36:C37"/>
    <mergeCell ref="D36:D37"/>
    <mergeCell ref="E36:E37"/>
    <mergeCell ref="F36:F37"/>
    <mergeCell ref="G36:G37"/>
    <mergeCell ref="A31:D31"/>
    <mergeCell ref="A33:B33"/>
    <mergeCell ref="B34:B35"/>
    <mergeCell ref="C34:C35"/>
    <mergeCell ref="D34:D35"/>
    <mergeCell ref="J34:J35"/>
    <mergeCell ref="K34:K35"/>
    <mergeCell ref="K26:K27"/>
    <mergeCell ref="I24:I25"/>
    <mergeCell ref="J24:J25"/>
    <mergeCell ref="K24:K25"/>
    <mergeCell ref="B26:B27"/>
    <mergeCell ref="C26:C27"/>
    <mergeCell ref="D26:D27"/>
    <mergeCell ref="B28:B29"/>
    <mergeCell ref="C28:C29"/>
    <mergeCell ref="I22:I23"/>
    <mergeCell ref="J22:J23"/>
    <mergeCell ref="G22:G23"/>
    <mergeCell ref="H22:H23"/>
    <mergeCell ref="I26:I27"/>
    <mergeCell ref="J26:J27"/>
    <mergeCell ref="G24:G25"/>
    <mergeCell ref="H24:H25"/>
    <mergeCell ref="E22:E23"/>
    <mergeCell ref="F22:F23"/>
    <mergeCell ref="E26:E27"/>
    <mergeCell ref="F26:F27"/>
    <mergeCell ref="G26:G27"/>
    <mergeCell ref="H26:H27"/>
    <mergeCell ref="I14:I15"/>
    <mergeCell ref="J14:J15"/>
    <mergeCell ref="G14:G15"/>
    <mergeCell ref="H14:H15"/>
    <mergeCell ref="K22:K23"/>
    <mergeCell ref="B24:B25"/>
    <mergeCell ref="C24:C25"/>
    <mergeCell ref="D24:D25"/>
    <mergeCell ref="E24:E25"/>
    <mergeCell ref="F24:F25"/>
    <mergeCell ref="E14:E15"/>
    <mergeCell ref="F14:F15"/>
    <mergeCell ref="A21:B21"/>
    <mergeCell ref="B22:B23"/>
    <mergeCell ref="C22:C23"/>
    <mergeCell ref="D22:D23"/>
    <mergeCell ref="B16:B17"/>
    <mergeCell ref="C16:C17"/>
    <mergeCell ref="D16:D17"/>
    <mergeCell ref="E16:E17"/>
    <mergeCell ref="G12:G13"/>
    <mergeCell ref="H12:H13"/>
    <mergeCell ref="K14:K15"/>
    <mergeCell ref="A19:D19"/>
    <mergeCell ref="I12:I13"/>
    <mergeCell ref="J12:J13"/>
    <mergeCell ref="K12:K13"/>
    <mergeCell ref="B14:B15"/>
    <mergeCell ref="C14:C15"/>
    <mergeCell ref="D14:D15"/>
    <mergeCell ref="C10:C11"/>
    <mergeCell ref="D10:D11"/>
    <mergeCell ref="I10:I11"/>
    <mergeCell ref="J10:J11"/>
    <mergeCell ref="K10:K11"/>
    <mergeCell ref="B12:B13"/>
    <mergeCell ref="C12:C13"/>
    <mergeCell ref="D12:D13"/>
    <mergeCell ref="E12:E13"/>
    <mergeCell ref="F12:F13"/>
    <mergeCell ref="A2:K2"/>
    <mergeCell ref="A3:K3"/>
    <mergeCell ref="A5:K5"/>
    <mergeCell ref="A7:D7"/>
    <mergeCell ref="E10:E11"/>
    <mergeCell ref="F10:F11"/>
    <mergeCell ref="G10:G11"/>
    <mergeCell ref="H10:H11"/>
    <mergeCell ref="A9:B9"/>
    <mergeCell ref="B10:B11"/>
    <mergeCell ref="F16:F17"/>
    <mergeCell ref="G16:G17"/>
    <mergeCell ref="H16:H17"/>
    <mergeCell ref="I16:I17"/>
    <mergeCell ref="J16:J17"/>
    <mergeCell ref="K16:K17"/>
    <mergeCell ref="J28:J29"/>
    <mergeCell ref="K28:K29"/>
    <mergeCell ref="D28:D29"/>
    <mergeCell ref="E28:E29"/>
    <mergeCell ref="F28:F29"/>
    <mergeCell ref="G28:G29"/>
    <mergeCell ref="H28:H29"/>
    <mergeCell ref="I28:I29"/>
  </mergeCells>
  <printOptions/>
  <pageMargins left="0.75" right="0.75" top="1" bottom="1" header="0" footer="0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5">
      <selection activeCell="I40" sqref="I40"/>
    </sheetView>
  </sheetViews>
  <sheetFormatPr defaultColWidth="11.421875" defaultRowHeight="12.75"/>
  <cols>
    <col min="1" max="1" width="3.7109375" style="0" customWidth="1"/>
    <col min="5" max="5" width="12.57421875" style="0" customWidth="1"/>
    <col min="9" max="9" width="13.421875" style="0" customWidth="1"/>
  </cols>
  <sheetData>
    <row r="1" spans="1:10" ht="18.75" thickBot="1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8.75" thickBot="1">
      <c r="A2" s="56" t="s">
        <v>47</v>
      </c>
      <c r="B2" s="57"/>
      <c r="C2" s="57"/>
      <c r="D2" s="57"/>
      <c r="E2" s="57"/>
      <c r="F2" s="57"/>
      <c r="G2" s="57"/>
      <c r="H2" s="57"/>
      <c r="I2" s="57"/>
      <c r="J2" s="58"/>
    </row>
    <row r="3" spans="8:11" ht="13.5" thickBot="1">
      <c r="H3" s="2"/>
      <c r="K3" s="1"/>
    </row>
    <row r="4" spans="1:11" ht="13.5" thickBot="1">
      <c r="A4" s="62" t="s">
        <v>37</v>
      </c>
      <c r="B4" s="63"/>
      <c r="C4" s="63"/>
      <c r="D4" s="63"/>
      <c r="E4" s="63"/>
      <c r="F4" s="63"/>
      <c r="G4" s="63"/>
      <c r="H4" s="63"/>
      <c r="I4" s="63"/>
      <c r="J4" s="64"/>
      <c r="K4" s="1"/>
    </row>
    <row r="6" spans="1:9" ht="12.75">
      <c r="A6" s="6"/>
      <c r="B6" s="84" t="s">
        <v>38</v>
      </c>
      <c r="C6" s="84"/>
      <c r="D6" s="84"/>
      <c r="E6" s="7" t="s">
        <v>10</v>
      </c>
      <c r="F6" s="7" t="s">
        <v>11</v>
      </c>
      <c r="G6" s="7" t="s">
        <v>6</v>
      </c>
      <c r="H6" s="7" t="s">
        <v>12</v>
      </c>
      <c r="I6" s="7" t="s">
        <v>13</v>
      </c>
    </row>
    <row r="7" spans="1:9" ht="12.75">
      <c r="A7" s="6"/>
      <c r="B7" s="86"/>
      <c r="C7" s="87"/>
      <c r="D7" s="88"/>
      <c r="E7" s="6"/>
      <c r="F7" s="6"/>
      <c r="G7" s="6"/>
      <c r="H7" s="6"/>
      <c r="I7" s="6"/>
    </row>
    <row r="8" spans="1:9" s="13" customFormat="1" ht="12.75">
      <c r="A8" s="110">
        <v>1</v>
      </c>
      <c r="B8" s="111" t="s">
        <v>62</v>
      </c>
      <c r="C8" s="112"/>
      <c r="D8" s="113"/>
      <c r="E8" s="109">
        <f>'TABULACION PRELIMINARES'!K24</f>
        <v>24.333333333333332</v>
      </c>
      <c r="F8" s="108">
        <f>'TABULACIÓN FINALES'!K16</f>
        <v>27.166666666666668</v>
      </c>
      <c r="G8" s="109">
        <f>F8</f>
        <v>27.166666666666668</v>
      </c>
      <c r="H8" s="11">
        <v>1</v>
      </c>
      <c r="I8" s="11">
        <v>45</v>
      </c>
    </row>
    <row r="9" spans="1:9" s="13" customFormat="1" ht="12.75">
      <c r="A9" s="110">
        <v>2</v>
      </c>
      <c r="B9" s="111" t="s">
        <v>53</v>
      </c>
      <c r="C9" s="112"/>
      <c r="D9" s="113"/>
      <c r="E9" s="109">
        <f>'TABULACION PRELIMINARES'!K20</f>
        <v>23.666666666666668</v>
      </c>
      <c r="F9" s="108">
        <f>'TABULACIÓN FINALES'!K14</f>
        <v>24</v>
      </c>
      <c r="G9" s="109">
        <f>F9</f>
        <v>24</v>
      </c>
      <c r="H9" s="11">
        <v>2</v>
      </c>
      <c r="I9" s="11">
        <v>40</v>
      </c>
    </row>
    <row r="10" spans="1:9" s="13" customFormat="1" ht="12.75">
      <c r="A10" s="110">
        <v>3</v>
      </c>
      <c r="B10" s="111" t="s">
        <v>54</v>
      </c>
      <c r="C10" s="112"/>
      <c r="D10" s="113"/>
      <c r="E10" s="109">
        <f>'TABULACION PRELIMINARES'!K22</f>
        <v>19.166666666666668</v>
      </c>
      <c r="F10" s="108">
        <f>'TABULACIÓN FINALES'!K12</f>
        <v>23.166666666666668</v>
      </c>
      <c r="G10" s="109">
        <f>F10</f>
        <v>23.166666666666668</v>
      </c>
      <c r="H10" s="11">
        <v>3</v>
      </c>
      <c r="I10" s="11">
        <v>35</v>
      </c>
    </row>
    <row r="11" spans="1:9" ht="12.75">
      <c r="A11" s="44">
        <v>4</v>
      </c>
      <c r="B11" s="38" t="s">
        <v>50</v>
      </c>
      <c r="C11" s="39"/>
      <c r="D11" s="40"/>
      <c r="E11" s="42">
        <f>'TABULACION PRELIMINARES'!K14</f>
        <v>15</v>
      </c>
      <c r="F11" s="42">
        <f>'TABULACIÓN FINALES'!K10</f>
        <v>20.666666666666668</v>
      </c>
      <c r="G11" s="41">
        <f>F11</f>
        <v>20.666666666666668</v>
      </c>
      <c r="H11" s="6">
        <v>4</v>
      </c>
      <c r="I11" s="6">
        <v>30</v>
      </c>
    </row>
    <row r="12" spans="1:9" ht="12.75">
      <c r="A12" s="6">
        <v>5</v>
      </c>
      <c r="B12" s="30" t="s">
        <v>49</v>
      </c>
      <c r="C12" s="31"/>
      <c r="D12" s="32"/>
      <c r="E12" s="12">
        <f>'TABULACION PRELIMINARES'!K12</f>
        <v>13.666666666666666</v>
      </c>
      <c r="F12" s="12">
        <v>0</v>
      </c>
      <c r="G12" s="12">
        <f>E12+F12/2</f>
        <v>13.666666666666666</v>
      </c>
      <c r="H12" s="6">
        <v>5</v>
      </c>
      <c r="I12" s="6">
        <v>25</v>
      </c>
    </row>
    <row r="13" spans="1:9" ht="12.75">
      <c r="A13" s="6">
        <v>6</v>
      </c>
      <c r="B13" s="30" t="s">
        <v>52</v>
      </c>
      <c r="C13" s="31"/>
      <c r="D13" s="32"/>
      <c r="E13" s="8">
        <f>'TABULACION PRELIMINARES'!K18</f>
        <v>10.5</v>
      </c>
      <c r="F13" s="12">
        <f>'TABULACIÓN FINALES'!K20</f>
        <v>0</v>
      </c>
      <c r="G13" s="14">
        <f>E13+F13/2</f>
        <v>10.5</v>
      </c>
      <c r="H13" s="6">
        <v>6</v>
      </c>
      <c r="I13" s="6">
        <v>20</v>
      </c>
    </row>
    <row r="14" spans="1:9" ht="12.75">
      <c r="A14" s="6">
        <v>7</v>
      </c>
      <c r="B14" s="30" t="s">
        <v>48</v>
      </c>
      <c r="C14" s="31"/>
      <c r="D14" s="32"/>
      <c r="E14" s="12">
        <f>'TABULACION PRELIMINARES'!K10</f>
        <v>8.166666666666666</v>
      </c>
      <c r="F14" s="12">
        <v>0</v>
      </c>
      <c r="G14" s="12">
        <f>E14+F14/2</f>
        <v>8.166666666666666</v>
      </c>
      <c r="H14" s="6">
        <v>7</v>
      </c>
      <c r="I14" s="6">
        <v>15</v>
      </c>
    </row>
    <row r="15" spans="1:9" ht="12.75">
      <c r="A15" s="6">
        <v>8</v>
      </c>
      <c r="B15" s="30" t="s">
        <v>63</v>
      </c>
      <c r="C15" s="31"/>
      <c r="D15" s="32"/>
      <c r="E15" s="8">
        <f>'TABULACION PRELIMINARES'!K26</f>
        <v>6.666666666666666</v>
      </c>
      <c r="F15" s="12">
        <f>'TABULACIÓN FINALES'!K20</f>
        <v>0</v>
      </c>
      <c r="G15" s="8">
        <f>E15+F15</f>
        <v>6.666666666666666</v>
      </c>
      <c r="H15" s="6">
        <v>8</v>
      </c>
      <c r="I15" s="6">
        <v>10</v>
      </c>
    </row>
    <row r="16" spans="1:9" ht="12.75">
      <c r="A16" s="6">
        <v>9</v>
      </c>
      <c r="B16" s="30" t="s">
        <v>51</v>
      </c>
      <c r="C16" s="31"/>
      <c r="D16" s="32"/>
      <c r="E16" s="8">
        <f>'TABULACION PRELIMINARES'!K16</f>
        <v>4.666666666666666</v>
      </c>
      <c r="F16" s="12">
        <f>'TABULACIÓN FINALES'!K18</f>
        <v>0</v>
      </c>
      <c r="G16" s="14">
        <f>E16+F16/2</f>
        <v>4.666666666666666</v>
      </c>
      <c r="H16" s="6">
        <v>9</v>
      </c>
      <c r="I16" s="6">
        <v>5</v>
      </c>
    </row>
    <row r="18" spans="1:9" ht="12.75">
      <c r="A18" s="6"/>
      <c r="B18" s="84" t="s">
        <v>39</v>
      </c>
      <c r="C18" s="84"/>
      <c r="D18" s="84"/>
      <c r="E18" s="7" t="s">
        <v>10</v>
      </c>
      <c r="F18" s="7" t="s">
        <v>11</v>
      </c>
      <c r="G18" s="7" t="s">
        <v>6</v>
      </c>
      <c r="H18" s="7" t="s">
        <v>12</v>
      </c>
      <c r="I18" s="7" t="s">
        <v>13</v>
      </c>
    </row>
    <row r="19" spans="1:9" ht="12.75">
      <c r="A19" s="6"/>
      <c r="B19" s="86"/>
      <c r="C19" s="87"/>
      <c r="D19" s="88"/>
      <c r="E19" s="6"/>
      <c r="F19" s="6"/>
      <c r="G19" s="6"/>
      <c r="H19" s="6"/>
      <c r="I19" s="6"/>
    </row>
    <row r="20" spans="1:9" ht="12.75">
      <c r="A20" s="104">
        <v>1</v>
      </c>
      <c r="B20" s="105" t="s">
        <v>56</v>
      </c>
      <c r="C20" s="106"/>
      <c r="D20" s="107"/>
      <c r="E20" s="108">
        <f>'TABULACION PRELIMINARES'!K34</f>
        <v>36.25</v>
      </c>
      <c r="F20" s="108">
        <f>'TABULACIÓN FINALES'!K28</f>
        <v>38.5</v>
      </c>
      <c r="G20" s="108">
        <f>F20</f>
        <v>38.5</v>
      </c>
      <c r="H20" s="6">
        <v>1</v>
      </c>
      <c r="I20" s="6">
        <v>35</v>
      </c>
    </row>
    <row r="21" spans="1:9" ht="12.75">
      <c r="A21" s="104">
        <v>2</v>
      </c>
      <c r="B21" s="105" t="s">
        <v>62</v>
      </c>
      <c r="C21" s="106"/>
      <c r="D21" s="107"/>
      <c r="E21" s="109">
        <f>'TABULACION PRELIMINARES'!K42</f>
        <v>30</v>
      </c>
      <c r="F21" s="108">
        <f>'TABULACIÓN FINALES'!K26</f>
        <v>34.75</v>
      </c>
      <c r="G21" s="108">
        <f>F21</f>
        <v>34.75</v>
      </c>
      <c r="H21" s="6">
        <v>2</v>
      </c>
      <c r="I21" s="6">
        <v>30</v>
      </c>
    </row>
    <row r="22" spans="1:9" ht="12.75">
      <c r="A22" s="104">
        <v>3</v>
      </c>
      <c r="B22" s="105" t="s">
        <v>54</v>
      </c>
      <c r="C22" s="106"/>
      <c r="D22" s="107"/>
      <c r="E22" s="108">
        <f>'TABULACION PRELIMINARES'!K36</f>
        <v>23.75</v>
      </c>
      <c r="F22" s="108">
        <f>'TABULACIÓN FINALES'!K22</f>
        <v>23.25</v>
      </c>
      <c r="G22" s="108">
        <f>F22</f>
        <v>23.25</v>
      </c>
      <c r="H22" s="6">
        <v>3</v>
      </c>
      <c r="I22" s="6">
        <v>25</v>
      </c>
    </row>
    <row r="23" spans="1:9" ht="12.75">
      <c r="A23" s="44">
        <v>4</v>
      </c>
      <c r="B23" s="45" t="s">
        <v>60</v>
      </c>
      <c r="C23" s="46"/>
      <c r="D23" s="47"/>
      <c r="E23" s="41">
        <f>'TABULACION PRELIMINARES'!K38</f>
        <v>27.75</v>
      </c>
      <c r="F23" s="42">
        <f>'TABULACIÓN FINALES'!K24</f>
        <v>23</v>
      </c>
      <c r="G23" s="43">
        <f>F23</f>
        <v>23</v>
      </c>
      <c r="H23" s="6">
        <v>4</v>
      </c>
      <c r="I23" s="6">
        <v>20</v>
      </c>
    </row>
    <row r="24" spans="1:9" ht="12.75">
      <c r="A24" s="6">
        <v>5</v>
      </c>
      <c r="B24" s="34" t="s">
        <v>57</v>
      </c>
      <c r="C24" s="35"/>
      <c r="D24" s="36"/>
      <c r="E24" s="8">
        <f>'TABULACION PRELIMINARES'!K40</f>
        <v>20.25</v>
      </c>
      <c r="F24" s="12">
        <v>0</v>
      </c>
      <c r="G24" s="14">
        <f aca="true" t="shared" si="0" ref="G20:G26">SUM(E24:F24)/2</f>
        <v>10.125</v>
      </c>
      <c r="H24" s="6">
        <v>5</v>
      </c>
      <c r="I24" s="6">
        <v>15</v>
      </c>
    </row>
    <row r="25" spans="1:9" ht="12.75">
      <c r="A25" s="6">
        <v>6</v>
      </c>
      <c r="B25" s="34" t="s">
        <v>52</v>
      </c>
      <c r="C25" s="35"/>
      <c r="D25" s="36"/>
      <c r="E25" s="12">
        <f>'TABULACION PRELIMINARES'!K32</f>
        <v>19.75</v>
      </c>
      <c r="F25" s="12">
        <v>0</v>
      </c>
      <c r="G25" s="12">
        <f t="shared" si="0"/>
        <v>9.875</v>
      </c>
      <c r="H25" s="6">
        <v>6</v>
      </c>
      <c r="I25" s="6">
        <v>10</v>
      </c>
    </row>
    <row r="26" spans="1:9" ht="12.75">
      <c r="A26" s="6">
        <v>7</v>
      </c>
      <c r="B26" s="34" t="s">
        <v>59</v>
      </c>
      <c r="C26" s="35"/>
      <c r="D26" s="36"/>
      <c r="E26" s="8">
        <f>'TABULACION PRELIMINARES'!K44</f>
        <v>15</v>
      </c>
      <c r="F26" s="12">
        <v>0</v>
      </c>
      <c r="G26" s="14">
        <f t="shared" si="0"/>
        <v>7.5</v>
      </c>
      <c r="H26" s="6">
        <v>7</v>
      </c>
      <c r="I26" s="6">
        <v>5</v>
      </c>
    </row>
    <row r="28" spans="1:9" ht="12.75">
      <c r="A28" s="6"/>
      <c r="B28" s="84" t="s">
        <v>40</v>
      </c>
      <c r="C28" s="84"/>
      <c r="D28" s="84"/>
      <c r="E28" s="7" t="s">
        <v>10</v>
      </c>
      <c r="F28" s="7" t="s">
        <v>11</v>
      </c>
      <c r="G28" s="7" t="s">
        <v>6</v>
      </c>
      <c r="H28" s="7" t="s">
        <v>12</v>
      </c>
      <c r="I28" s="7" t="s">
        <v>13</v>
      </c>
    </row>
    <row r="29" spans="1:9" ht="12.75">
      <c r="A29" s="6"/>
      <c r="B29" s="86"/>
      <c r="C29" s="87"/>
      <c r="D29" s="88"/>
      <c r="E29" s="6"/>
      <c r="F29" s="6"/>
      <c r="G29" s="6"/>
      <c r="H29" s="6"/>
      <c r="I29" s="6"/>
    </row>
    <row r="30" spans="1:9" ht="12.75">
      <c r="A30" s="37">
        <v>1</v>
      </c>
      <c r="B30" s="38" t="s">
        <v>54</v>
      </c>
      <c r="C30" s="39"/>
      <c r="D30" s="40"/>
      <c r="E30" s="42">
        <f>'TABULACION PRELIMINARES'!K52</f>
        <v>53</v>
      </c>
      <c r="F30" s="42">
        <v>0</v>
      </c>
      <c r="G30" s="42">
        <f>SUM(E30:F30)</f>
        <v>53</v>
      </c>
      <c r="H30" s="6">
        <v>1</v>
      </c>
      <c r="I30" s="6">
        <v>15</v>
      </c>
    </row>
    <row r="31" spans="1:9" ht="12.75">
      <c r="A31" s="37">
        <v>2</v>
      </c>
      <c r="B31" s="38" t="s">
        <v>55</v>
      </c>
      <c r="C31" s="39"/>
      <c r="D31" s="40"/>
      <c r="E31" s="42">
        <f>'TABULACION PRELIMINARES'!K50</f>
        <v>52.666666666666664</v>
      </c>
      <c r="F31" s="42">
        <v>0</v>
      </c>
      <c r="G31" s="42">
        <f>SUM(E31:F31)</f>
        <v>52.666666666666664</v>
      </c>
      <c r="H31" s="6">
        <v>2</v>
      </c>
      <c r="I31" s="6">
        <v>10</v>
      </c>
    </row>
    <row r="32" spans="1:9" ht="12.75">
      <c r="A32" s="37">
        <v>3</v>
      </c>
      <c r="B32" s="38" t="s">
        <v>58</v>
      </c>
      <c r="C32" s="39"/>
      <c r="D32" s="40"/>
      <c r="E32" s="42">
        <f>'TABULACION PRELIMINARES'!K54</f>
        <v>38.833333333333336</v>
      </c>
      <c r="F32" s="42">
        <v>0</v>
      </c>
      <c r="G32" s="42">
        <f>SUM(E32:F32)</f>
        <v>38.833333333333336</v>
      </c>
      <c r="H32" s="6">
        <v>3</v>
      </c>
      <c r="I32" s="6">
        <v>5</v>
      </c>
    </row>
    <row r="33" spans="1:9" ht="12.75">
      <c r="A33" s="6">
        <v>4</v>
      </c>
      <c r="B33" s="30"/>
      <c r="C33" s="31"/>
      <c r="D33" s="32"/>
      <c r="E33" s="14">
        <f>'TABULACION PRELIMINARES'!K56</f>
        <v>0</v>
      </c>
      <c r="F33" s="12">
        <v>0</v>
      </c>
      <c r="G33" s="14">
        <f>SUM(E33:F33)</f>
        <v>0</v>
      </c>
      <c r="H33" s="6"/>
      <c r="I33" s="6"/>
    </row>
    <row r="34" spans="1:9" ht="12.75">
      <c r="A34" s="6">
        <v>5</v>
      </c>
      <c r="B34" s="30"/>
      <c r="C34" s="31"/>
      <c r="D34" s="32"/>
      <c r="E34" s="8">
        <f>'TABULACION PRELIMINARES'!K58</f>
        <v>0</v>
      </c>
      <c r="F34" s="12">
        <v>0</v>
      </c>
      <c r="G34" s="8">
        <f>SUM(E34:F34)</f>
        <v>0</v>
      </c>
      <c r="H34" s="6"/>
      <c r="I34" s="6"/>
    </row>
    <row r="35" spans="1:9" ht="12.75">
      <c r="A35" s="6">
        <v>6</v>
      </c>
      <c r="B35" s="30"/>
      <c r="C35" s="31"/>
      <c r="D35" s="32"/>
      <c r="E35" s="8">
        <f>'TABULACION PRELIMINARES'!K60</f>
        <v>0</v>
      </c>
      <c r="F35" s="12">
        <v>0</v>
      </c>
      <c r="G35" s="8">
        <f>SUM(E35:F35)</f>
        <v>0</v>
      </c>
      <c r="H35" s="6"/>
      <c r="I35" s="6"/>
    </row>
    <row r="36" spans="1:9" ht="12.75">
      <c r="A36" s="6">
        <v>7</v>
      </c>
      <c r="B36" s="30"/>
      <c r="C36" s="31"/>
      <c r="D36" s="32"/>
      <c r="E36" s="8">
        <f>'TABULACION PRELIMINARES'!K62</f>
        <v>0</v>
      </c>
      <c r="F36" s="12">
        <v>0</v>
      </c>
      <c r="G36" s="8">
        <f>SUM(E36:F36)</f>
        <v>0</v>
      </c>
      <c r="H36" s="6"/>
      <c r="I36" s="6"/>
    </row>
    <row r="37" spans="2:4" ht="12.75">
      <c r="B37" s="85"/>
      <c r="C37" s="85"/>
      <c r="D37" s="85"/>
    </row>
    <row r="38" spans="1:9" ht="12.75">
      <c r="A38" s="6"/>
      <c r="B38" s="84" t="s">
        <v>41</v>
      </c>
      <c r="C38" s="84"/>
      <c r="D38" s="84"/>
      <c r="E38" s="7" t="s">
        <v>10</v>
      </c>
      <c r="F38" s="7" t="s">
        <v>11</v>
      </c>
      <c r="G38" s="7" t="s">
        <v>6</v>
      </c>
      <c r="H38" s="7" t="s">
        <v>12</v>
      </c>
      <c r="I38" s="7" t="s">
        <v>13</v>
      </c>
    </row>
    <row r="39" spans="1:9" ht="12.75">
      <c r="A39" s="6"/>
      <c r="B39" s="83"/>
      <c r="C39" s="83"/>
      <c r="D39" s="83"/>
      <c r="E39" s="6"/>
      <c r="F39" s="6"/>
      <c r="G39" s="6"/>
      <c r="H39" s="6"/>
      <c r="I39" s="6"/>
    </row>
    <row r="40" spans="1:9" s="13" customFormat="1" ht="12.75">
      <c r="A40" s="37">
        <v>1</v>
      </c>
      <c r="B40" s="45" t="s">
        <v>61</v>
      </c>
      <c r="C40" s="46"/>
      <c r="D40" s="47"/>
      <c r="E40" s="42">
        <f>'TABULACION PRELIMINARES'!K80</f>
        <v>19.833333333333332</v>
      </c>
      <c r="F40" s="42">
        <f>'TABULACIÓN FINALES'!K38</f>
        <v>18.666666666666668</v>
      </c>
      <c r="G40" s="42">
        <f>F40</f>
        <v>18.666666666666668</v>
      </c>
      <c r="H40" s="11">
        <v>1</v>
      </c>
      <c r="I40" s="11">
        <v>20</v>
      </c>
    </row>
    <row r="41" spans="1:9" s="13" customFormat="1" ht="12.75">
      <c r="A41" s="37">
        <v>2</v>
      </c>
      <c r="B41" s="45" t="s">
        <v>58</v>
      </c>
      <c r="C41" s="46"/>
      <c r="D41" s="47"/>
      <c r="E41" s="42">
        <f>'TABULACION PRELIMINARES'!K74</f>
        <v>14.333333333333334</v>
      </c>
      <c r="F41" s="42">
        <f>'TABULACIÓN FINALES'!K36</f>
        <v>16.666666666666668</v>
      </c>
      <c r="G41" s="42">
        <f>F41</f>
        <v>16.666666666666668</v>
      </c>
      <c r="H41" s="11">
        <v>2</v>
      </c>
      <c r="I41" s="11">
        <v>15</v>
      </c>
    </row>
    <row r="42" spans="1:9" s="13" customFormat="1" ht="12.75">
      <c r="A42" s="37">
        <v>3</v>
      </c>
      <c r="B42" s="45" t="s">
        <v>52</v>
      </c>
      <c r="C42" s="46"/>
      <c r="D42" s="47"/>
      <c r="E42" s="42">
        <f>'TABULACION PRELIMINARES'!K78</f>
        <v>12.333333333333334</v>
      </c>
      <c r="F42" s="42">
        <f>'TABULACIÓN FINALES'!K34</f>
        <v>10.666666666666666</v>
      </c>
      <c r="G42" s="42">
        <f>F42</f>
        <v>10.666666666666666</v>
      </c>
      <c r="H42" s="11">
        <v>3</v>
      </c>
      <c r="I42" s="11">
        <v>10</v>
      </c>
    </row>
    <row r="43" spans="1:9" ht="12.75">
      <c r="A43" s="6">
        <v>4</v>
      </c>
      <c r="B43" s="34" t="s">
        <v>59</v>
      </c>
      <c r="C43" s="35"/>
      <c r="D43" s="36"/>
      <c r="E43" s="12">
        <f>'TABULACION PRELIMINARES'!K76</f>
        <v>8.833333333333334</v>
      </c>
      <c r="F43" s="12">
        <v>0</v>
      </c>
      <c r="G43" s="12">
        <f>SUM(E43:F43)/2</f>
        <v>4.416666666666667</v>
      </c>
      <c r="H43" s="6">
        <v>4</v>
      </c>
      <c r="I43" s="6">
        <v>5</v>
      </c>
    </row>
    <row r="45" spans="1:9" ht="12.75">
      <c r="A45" s="6"/>
      <c r="B45" s="84" t="s">
        <v>42</v>
      </c>
      <c r="C45" s="84"/>
      <c r="D45" s="84"/>
      <c r="E45" s="7" t="s">
        <v>10</v>
      </c>
      <c r="F45" s="7" t="s">
        <v>11</v>
      </c>
      <c r="G45" s="7" t="s">
        <v>6</v>
      </c>
      <c r="H45" s="7" t="s">
        <v>12</v>
      </c>
      <c r="I45" s="7" t="s">
        <v>13</v>
      </c>
    </row>
    <row r="46" spans="1:9" ht="12.75">
      <c r="A46" s="6"/>
      <c r="B46" s="83"/>
      <c r="C46" s="83"/>
      <c r="D46" s="83"/>
      <c r="E46" s="6"/>
      <c r="F46" s="6"/>
      <c r="G46" s="6"/>
      <c r="H46" s="6"/>
      <c r="I46" s="6"/>
    </row>
    <row r="47" spans="1:9" ht="12.75">
      <c r="A47" s="44">
        <v>1</v>
      </c>
      <c r="B47" s="38" t="s">
        <v>52</v>
      </c>
      <c r="C47" s="39"/>
      <c r="D47" s="40"/>
      <c r="E47" s="42">
        <f>'TABULACION PRELIMINARES'!K90</f>
        <v>35</v>
      </c>
      <c r="F47" s="42">
        <v>0</v>
      </c>
      <c r="G47" s="42">
        <f>SUM(E47:F47)</f>
        <v>35</v>
      </c>
      <c r="H47" s="6">
        <v>1</v>
      </c>
      <c r="I47" s="6">
        <v>15</v>
      </c>
    </row>
    <row r="48" spans="1:9" ht="12.75">
      <c r="A48" s="44">
        <v>2</v>
      </c>
      <c r="B48" s="38" t="s">
        <v>50</v>
      </c>
      <c r="C48" s="39"/>
      <c r="D48" s="40"/>
      <c r="E48" s="42">
        <f>'TABULACION PRELIMINARES'!K86</f>
        <v>26.166666666666668</v>
      </c>
      <c r="F48" s="42">
        <v>0</v>
      </c>
      <c r="G48" s="42">
        <f>SUM(E48:F48)</f>
        <v>26.166666666666668</v>
      </c>
      <c r="H48" s="6">
        <v>2</v>
      </c>
      <c r="I48" s="6">
        <v>10</v>
      </c>
    </row>
    <row r="49" spans="1:9" ht="12.75">
      <c r="A49" s="44">
        <v>3</v>
      </c>
      <c r="B49" s="38" t="s">
        <v>55</v>
      </c>
      <c r="C49" s="39"/>
      <c r="D49" s="40"/>
      <c r="E49" s="42">
        <f>'TABULACION PRELIMINARES'!K88</f>
        <v>25.833333333333332</v>
      </c>
      <c r="F49" s="42">
        <v>0</v>
      </c>
      <c r="G49" s="42">
        <f>SUM(E49:F49)</f>
        <v>25.833333333333332</v>
      </c>
      <c r="H49" s="6">
        <v>3</v>
      </c>
      <c r="I49" s="6">
        <v>5</v>
      </c>
    </row>
    <row r="50" spans="2:4" ht="12.75">
      <c r="B50" s="29"/>
      <c r="C50" s="29"/>
      <c r="D50" s="29"/>
    </row>
    <row r="51" spans="1:9" ht="12.75">
      <c r="A51" s="6"/>
      <c r="B51" s="84" t="s">
        <v>43</v>
      </c>
      <c r="C51" s="84"/>
      <c r="D51" s="84"/>
      <c r="E51" s="7" t="s">
        <v>10</v>
      </c>
      <c r="F51" s="7" t="s">
        <v>11</v>
      </c>
      <c r="G51" s="7" t="s">
        <v>6</v>
      </c>
      <c r="H51" s="7" t="s">
        <v>12</v>
      </c>
      <c r="I51" s="7" t="s">
        <v>13</v>
      </c>
    </row>
    <row r="52" spans="1:9" ht="12.75">
      <c r="A52" s="6"/>
      <c r="B52" s="89"/>
      <c r="C52" s="89"/>
      <c r="D52" s="89"/>
      <c r="E52" s="6"/>
      <c r="F52" s="6"/>
      <c r="G52" s="6"/>
      <c r="H52" s="6"/>
      <c r="I52" s="6"/>
    </row>
    <row r="53" spans="1:9" ht="12.75">
      <c r="A53" s="37">
        <v>1</v>
      </c>
      <c r="B53" s="38" t="s">
        <v>54</v>
      </c>
      <c r="C53" s="39"/>
      <c r="D53" s="40"/>
      <c r="E53" s="42">
        <f>'TABULACION PRELIMINARES'!K100</f>
        <v>12.5</v>
      </c>
      <c r="F53" s="42">
        <v>0</v>
      </c>
      <c r="G53" s="42">
        <f>SUM(E53:F53)</f>
        <v>12.5</v>
      </c>
      <c r="H53" s="6">
        <v>1</v>
      </c>
      <c r="I53" s="6">
        <v>10</v>
      </c>
    </row>
    <row r="54" spans="1:9" ht="12.75">
      <c r="A54" s="37">
        <v>2</v>
      </c>
      <c r="B54" s="38" t="s">
        <v>58</v>
      </c>
      <c r="C54" s="39"/>
      <c r="D54" s="40"/>
      <c r="E54" s="42">
        <f>'TABULACION PRELIMINARES'!K98</f>
        <v>8.5</v>
      </c>
      <c r="F54" s="42">
        <v>0</v>
      </c>
      <c r="G54" s="42">
        <f>SUM(E54:F54)</f>
        <v>8.5</v>
      </c>
      <c r="H54" s="6">
        <v>2</v>
      </c>
      <c r="I54" s="6">
        <v>5</v>
      </c>
    </row>
    <row r="55" spans="1:9" ht="12.75">
      <c r="A55" s="6">
        <v>3</v>
      </c>
      <c r="B55" s="80"/>
      <c r="C55" s="81"/>
      <c r="D55" s="82"/>
      <c r="E55" s="8">
        <f>'TABULACION PRELIMINARES'!K102</f>
        <v>0</v>
      </c>
      <c r="F55" s="8">
        <v>0</v>
      </c>
      <c r="G55" s="8">
        <f>SUM(E55:F55)</f>
        <v>0</v>
      </c>
      <c r="H55" s="6"/>
      <c r="I55" s="6"/>
    </row>
    <row r="56" spans="2:4" ht="12.75">
      <c r="B56" s="85"/>
      <c r="C56" s="85"/>
      <c r="D56" s="85"/>
    </row>
  </sheetData>
  <sheetProtection/>
  <mergeCells count="18">
    <mergeCell ref="B18:D18"/>
    <mergeCell ref="A1:J1"/>
    <mergeCell ref="A2:J2"/>
    <mergeCell ref="A4:J4"/>
    <mergeCell ref="B6:D6"/>
    <mergeCell ref="B56:D56"/>
    <mergeCell ref="B7:D7"/>
    <mergeCell ref="B19:D19"/>
    <mergeCell ref="B29:D29"/>
    <mergeCell ref="B51:D51"/>
    <mergeCell ref="B55:D55"/>
    <mergeCell ref="B39:D39"/>
    <mergeCell ref="B38:D38"/>
    <mergeCell ref="B28:D28"/>
    <mergeCell ref="B52:D52"/>
    <mergeCell ref="B45:D45"/>
    <mergeCell ref="B46:D46"/>
    <mergeCell ref="B37:D37"/>
  </mergeCells>
  <printOptions/>
  <pageMargins left="0.75" right="0.75" top="1" bottom="1" header="0" footer="0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E21" sqref="E21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9:12" ht="13.5" thickBot="1">
      <c r="I4" s="2"/>
      <c r="L4" s="1"/>
    </row>
    <row r="5" spans="1:12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1"/>
    </row>
    <row r="6" ht="13.5" thickBot="1"/>
    <row r="7" spans="1:5" ht="13.5" thickBot="1">
      <c r="A7" s="98" t="s">
        <v>33</v>
      </c>
      <c r="B7" s="99"/>
      <c r="C7" s="100"/>
      <c r="E7" s="9" t="s">
        <v>14</v>
      </c>
    </row>
    <row r="8" ht="13.5" thickBot="1"/>
    <row r="9" spans="1:5" ht="13.5" thickBot="1">
      <c r="A9" s="90" t="s">
        <v>65</v>
      </c>
      <c r="B9" s="91"/>
      <c r="E9" s="10">
        <v>35</v>
      </c>
    </row>
    <row r="10" spans="1:5" ht="13.5" thickBot="1">
      <c r="A10" s="101"/>
      <c r="B10" s="101"/>
      <c r="E10" s="102"/>
    </row>
    <row r="11" spans="1:5" ht="13.5" thickBot="1">
      <c r="A11" s="90" t="s">
        <v>66</v>
      </c>
      <c r="B11" s="91"/>
      <c r="E11" s="10">
        <v>10</v>
      </c>
    </row>
    <row r="12" spans="1:5" ht="13.5" thickBot="1">
      <c r="A12" s="101"/>
      <c r="B12" s="101"/>
      <c r="E12" s="102"/>
    </row>
    <row r="13" spans="1:5" ht="13.5" thickBot="1">
      <c r="A13" s="90" t="s">
        <v>28</v>
      </c>
      <c r="B13" s="91"/>
      <c r="E13" s="10">
        <v>25</v>
      </c>
    </row>
    <row r="14" ht="13.5" thickBot="1"/>
    <row r="15" spans="1:5" ht="13.5" thickBot="1">
      <c r="A15" s="90" t="s">
        <v>29</v>
      </c>
      <c r="B15" s="91"/>
      <c r="E15" s="10">
        <v>15</v>
      </c>
    </row>
    <row r="16" ht="13.5" thickBot="1"/>
    <row r="17" spans="1:5" ht="13.5" thickBot="1">
      <c r="A17" s="90" t="s">
        <v>30</v>
      </c>
      <c r="B17" s="91"/>
      <c r="E17" s="10">
        <v>20</v>
      </c>
    </row>
    <row r="18" ht="13.5" thickBot="1"/>
    <row r="19" spans="1:5" ht="13.5" thickBot="1">
      <c r="A19" s="90" t="s">
        <v>31</v>
      </c>
      <c r="B19" s="91"/>
      <c r="E19" s="10">
        <v>0</v>
      </c>
    </row>
    <row r="20" ht="13.5" thickBot="1"/>
    <row r="21" spans="1:5" ht="13.5" thickBot="1">
      <c r="A21" s="90" t="s">
        <v>32</v>
      </c>
      <c r="B21" s="91"/>
      <c r="E21" s="10">
        <v>10</v>
      </c>
    </row>
    <row r="22" ht="13.5" thickBot="1"/>
    <row r="23" spans="1:5" ht="13.5" thickBot="1">
      <c r="A23" s="90" t="s">
        <v>6</v>
      </c>
      <c r="B23" s="91"/>
      <c r="E23" s="10">
        <f>SUM(E9:E21)</f>
        <v>115</v>
      </c>
    </row>
  </sheetData>
  <sheetProtection/>
  <mergeCells count="12">
    <mergeCell ref="A2:K2"/>
    <mergeCell ref="A3:K3"/>
    <mergeCell ref="A5:K5"/>
    <mergeCell ref="A9:B9"/>
    <mergeCell ref="A7:C7"/>
    <mergeCell ref="A11:B11"/>
    <mergeCell ref="A21:B21"/>
    <mergeCell ref="A23:B23"/>
    <mergeCell ref="A13:B13"/>
    <mergeCell ref="A15:B15"/>
    <mergeCell ref="A17:B17"/>
    <mergeCell ref="A19:B19"/>
  </mergeCells>
  <printOptions/>
  <pageMargins left="0.75" right="0.75" top="1" bottom="1" header="0" footer="0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E21" sqref="E21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34</v>
      </c>
      <c r="B7" s="99"/>
      <c r="C7" s="100"/>
      <c r="E7" s="9" t="s">
        <v>14</v>
      </c>
    </row>
    <row r="8" ht="13.5" thickBot="1"/>
    <row r="9" spans="1:5" ht="13.5" thickBot="1">
      <c r="A9" s="90" t="s">
        <v>65</v>
      </c>
      <c r="B9" s="91"/>
      <c r="E9" s="10">
        <v>20</v>
      </c>
    </row>
    <row r="10" spans="1:5" ht="13.5" thickBot="1">
      <c r="A10" s="101"/>
      <c r="B10" s="101"/>
      <c r="E10" s="102"/>
    </row>
    <row r="11" spans="1:5" ht="13.5" thickBot="1">
      <c r="A11" s="90" t="s">
        <v>66</v>
      </c>
      <c r="B11" s="91"/>
      <c r="E11" s="10">
        <v>45</v>
      </c>
    </row>
    <row r="12" ht="13.5" thickBot="1"/>
    <row r="13" spans="1:5" ht="13.5" thickBot="1">
      <c r="A13" s="90" t="s">
        <v>67</v>
      </c>
      <c r="B13" s="91"/>
      <c r="E13" s="10">
        <v>10</v>
      </c>
    </row>
    <row r="14" spans="1:5" ht="13.5" thickBot="1">
      <c r="A14" s="101"/>
      <c r="B14" s="101"/>
      <c r="E14" s="102"/>
    </row>
    <row r="15" spans="1:5" ht="13.5" thickBot="1">
      <c r="A15" s="90" t="s">
        <v>68</v>
      </c>
      <c r="B15" s="91"/>
      <c r="E15" s="10">
        <v>30</v>
      </c>
    </row>
    <row r="16" ht="13.5" thickBot="1"/>
    <row r="17" spans="1:5" ht="13.5" thickBot="1">
      <c r="A17" s="90" t="s">
        <v>29</v>
      </c>
      <c r="B17" s="91"/>
      <c r="E17" s="10">
        <v>0</v>
      </c>
    </row>
    <row r="18" ht="13.5" thickBot="1"/>
    <row r="19" spans="1:5" ht="13.5" thickBot="1">
      <c r="A19" s="90" t="s">
        <v>30</v>
      </c>
      <c r="B19" s="91"/>
      <c r="E19" s="10">
        <v>10</v>
      </c>
    </row>
    <row r="20" ht="13.5" thickBot="1"/>
    <row r="21" spans="1:5" ht="13.5" thickBot="1">
      <c r="A21" s="90" t="s">
        <v>31</v>
      </c>
      <c r="B21" s="91"/>
      <c r="E21" s="10">
        <v>15</v>
      </c>
    </row>
    <row r="22" ht="13.5" thickBot="1"/>
    <row r="23" spans="1:5" ht="13.5" thickBot="1">
      <c r="A23" s="90" t="s">
        <v>32</v>
      </c>
      <c r="B23" s="91"/>
      <c r="E23" s="10">
        <v>0</v>
      </c>
    </row>
    <row r="24" ht="13.5" thickBot="1"/>
    <row r="25" spans="1:5" ht="13.5" thickBot="1">
      <c r="A25" s="90" t="s">
        <v>6</v>
      </c>
      <c r="B25" s="91"/>
      <c r="E25" s="10">
        <f>SUM(E9:E23)</f>
        <v>130</v>
      </c>
    </row>
  </sheetData>
  <sheetProtection/>
  <mergeCells count="13">
    <mergeCell ref="A2:K2"/>
    <mergeCell ref="A3:K3"/>
    <mergeCell ref="A5:K5"/>
    <mergeCell ref="A7:C7"/>
    <mergeCell ref="A21:B21"/>
    <mergeCell ref="A11:B11"/>
    <mergeCell ref="A15:B15"/>
    <mergeCell ref="A23:B23"/>
    <mergeCell ref="A25:B25"/>
    <mergeCell ref="A9:B9"/>
    <mergeCell ref="A13:B13"/>
    <mergeCell ref="A17:B17"/>
    <mergeCell ref="A19:B19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E14" sqref="E14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15</v>
      </c>
      <c r="B7" s="99"/>
      <c r="C7" s="100"/>
      <c r="E7" s="9" t="s">
        <v>14</v>
      </c>
    </row>
    <row r="8" ht="13.5" thickBot="1"/>
    <row r="9" spans="1:5" ht="13.5" thickBot="1">
      <c r="A9" s="90" t="s">
        <v>67</v>
      </c>
      <c r="B9" s="91"/>
      <c r="E9" s="10">
        <v>35</v>
      </c>
    </row>
    <row r="10" ht="13.5" thickBot="1"/>
    <row r="11" spans="1:5" ht="13.5" thickBot="1">
      <c r="A11" s="90" t="s">
        <v>68</v>
      </c>
      <c r="B11" s="91"/>
      <c r="E11" s="10">
        <v>15</v>
      </c>
    </row>
    <row r="12" ht="13.5" thickBot="1"/>
    <row r="13" spans="1:5" ht="13.5" thickBot="1">
      <c r="A13" s="90" t="s">
        <v>29</v>
      </c>
      <c r="B13" s="91"/>
      <c r="E13" s="10">
        <v>10</v>
      </c>
    </row>
    <row r="14" ht="13.5" thickBot="1"/>
    <row r="15" spans="1:5" ht="13.5" thickBot="1">
      <c r="A15" s="90" t="s">
        <v>30</v>
      </c>
      <c r="B15" s="91"/>
      <c r="E15" s="10"/>
    </row>
    <row r="16" ht="13.5" thickBot="1"/>
    <row r="17" spans="1:5" ht="13.5" thickBot="1">
      <c r="A17" s="90" t="s">
        <v>31</v>
      </c>
      <c r="B17" s="91"/>
      <c r="E17" s="10">
        <v>5</v>
      </c>
    </row>
    <row r="18" ht="13.5" thickBot="1"/>
    <row r="19" spans="1:5" ht="13.5" thickBot="1">
      <c r="A19" s="90" t="s">
        <v>32</v>
      </c>
      <c r="B19" s="91"/>
      <c r="E19" s="10"/>
    </row>
    <row r="20" ht="13.5" thickBot="1"/>
    <row r="21" spans="1:5" ht="13.5" thickBot="1">
      <c r="A21" s="90" t="s">
        <v>6</v>
      </c>
      <c r="B21" s="91"/>
      <c r="E21" s="10">
        <f>SUM(E9:E19)</f>
        <v>65</v>
      </c>
    </row>
  </sheetData>
  <sheetProtection/>
  <mergeCells count="11">
    <mergeCell ref="A21:B21"/>
    <mergeCell ref="A7:C7"/>
    <mergeCell ref="A9:B9"/>
    <mergeCell ref="A11:B11"/>
    <mergeCell ref="A13:B13"/>
    <mergeCell ref="A2:K2"/>
    <mergeCell ref="A3:K3"/>
    <mergeCell ref="A5:K5"/>
    <mergeCell ref="A15:B15"/>
    <mergeCell ref="A17:B17"/>
    <mergeCell ref="A19:B19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G21" sqref="G21"/>
    </sheetView>
  </sheetViews>
  <sheetFormatPr defaultColWidth="11.421875" defaultRowHeight="12.75"/>
  <sheetData>
    <row r="1" ht="13.5" thickBot="1"/>
    <row r="2" spans="1:11" ht="18.75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16</v>
      </c>
      <c r="B7" s="99"/>
      <c r="C7" s="100"/>
      <c r="E7" s="9" t="s">
        <v>14</v>
      </c>
    </row>
    <row r="8" ht="13.5" thickBot="1"/>
    <row r="9" spans="1:5" ht="13.5" thickBot="1">
      <c r="A9" s="90" t="s">
        <v>27</v>
      </c>
      <c r="B9" s="91"/>
      <c r="E9" s="10">
        <v>30</v>
      </c>
    </row>
    <row r="10" ht="13.5" thickBot="1"/>
    <row r="11" spans="1:5" ht="13.5" thickBot="1">
      <c r="A11" s="90" t="s">
        <v>28</v>
      </c>
      <c r="B11" s="91"/>
      <c r="E11" s="10">
        <v>0</v>
      </c>
    </row>
    <row r="12" ht="13.5" thickBot="1"/>
    <row r="13" spans="1:5" ht="13.5" thickBot="1">
      <c r="A13" s="90" t="s">
        <v>29</v>
      </c>
      <c r="B13" s="91"/>
      <c r="E13" s="10">
        <v>20</v>
      </c>
    </row>
    <row r="14" ht="13.5" thickBot="1"/>
    <row r="15" spans="1:5" ht="13.5" thickBot="1">
      <c r="A15" s="90" t="s">
        <v>30</v>
      </c>
      <c r="B15" s="91"/>
      <c r="E15" s="10">
        <v>0</v>
      </c>
    </row>
    <row r="16" ht="13.5" thickBot="1"/>
    <row r="17" spans="1:5" ht="13.5" thickBot="1">
      <c r="A17" s="90" t="s">
        <v>31</v>
      </c>
      <c r="B17" s="91"/>
      <c r="E17" s="10">
        <v>10</v>
      </c>
    </row>
    <row r="18" ht="13.5" thickBot="1"/>
    <row r="19" spans="1:5" ht="13.5" thickBot="1">
      <c r="A19" s="90" t="s">
        <v>32</v>
      </c>
      <c r="B19" s="91"/>
      <c r="E19" s="10">
        <v>0</v>
      </c>
    </row>
    <row r="20" ht="13.5" thickBot="1"/>
    <row r="21" spans="1:5" ht="13.5" thickBot="1">
      <c r="A21" s="90" t="s">
        <v>6</v>
      </c>
      <c r="B21" s="91"/>
      <c r="E21" s="10">
        <f>SUM(E9:E19)</f>
        <v>60</v>
      </c>
    </row>
  </sheetData>
  <sheetProtection/>
  <mergeCells count="11">
    <mergeCell ref="A2:K2"/>
    <mergeCell ref="A3:K3"/>
    <mergeCell ref="A5:K5"/>
    <mergeCell ref="A7:C7"/>
    <mergeCell ref="A17:B17"/>
    <mergeCell ref="A19:B19"/>
    <mergeCell ref="A21:B21"/>
    <mergeCell ref="A9:B9"/>
    <mergeCell ref="A11:B11"/>
    <mergeCell ref="A13:B13"/>
    <mergeCell ref="A15:B1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35</v>
      </c>
      <c r="B7" s="99"/>
      <c r="C7" s="100"/>
      <c r="E7" s="9" t="s">
        <v>14</v>
      </c>
    </row>
    <row r="8" ht="13.5" thickBot="1"/>
    <row r="9" spans="1:5" ht="13.5" thickBot="1">
      <c r="A9" s="90" t="s">
        <v>27</v>
      </c>
      <c r="B9" s="91"/>
      <c r="E9" s="10"/>
    </row>
    <row r="10" ht="13.5" thickBot="1"/>
    <row r="11" spans="1:5" ht="13.5" thickBot="1">
      <c r="A11" s="90" t="s">
        <v>28</v>
      </c>
      <c r="B11" s="91"/>
      <c r="E11" s="10"/>
    </row>
    <row r="12" ht="13.5" thickBot="1"/>
    <row r="13" spans="1:5" ht="13.5" thickBot="1">
      <c r="A13" s="90" t="s">
        <v>29</v>
      </c>
      <c r="B13" s="91"/>
      <c r="E13" s="10"/>
    </row>
    <row r="14" ht="13.5" thickBot="1"/>
    <row r="15" spans="1:5" ht="13.5" thickBot="1">
      <c r="A15" s="90" t="s">
        <v>30</v>
      </c>
      <c r="B15" s="91"/>
      <c r="E15" s="10"/>
    </row>
    <row r="16" ht="13.5" thickBot="1"/>
    <row r="17" spans="1:5" ht="13.5" thickBot="1">
      <c r="A17" s="90" t="s">
        <v>31</v>
      </c>
      <c r="B17" s="91"/>
      <c r="E17" s="10"/>
    </row>
    <row r="18" ht="13.5" thickBot="1"/>
    <row r="19" spans="1:5" ht="13.5" thickBot="1">
      <c r="A19" s="90" t="s">
        <v>32</v>
      </c>
      <c r="B19" s="91"/>
      <c r="E19" s="10"/>
    </row>
    <row r="20" ht="13.5" thickBot="1"/>
    <row r="21" spans="1:5" ht="13.5" thickBot="1">
      <c r="A21" s="90" t="s">
        <v>6</v>
      </c>
      <c r="B21" s="91"/>
      <c r="E21" s="10">
        <f>SUM(E9:E19)</f>
        <v>0</v>
      </c>
    </row>
  </sheetData>
  <sheetProtection/>
  <mergeCells count="11">
    <mergeCell ref="A2:K2"/>
    <mergeCell ref="A3:K3"/>
    <mergeCell ref="A5:K5"/>
    <mergeCell ref="A7:C7"/>
    <mergeCell ref="A17:B17"/>
    <mergeCell ref="A19:B19"/>
    <mergeCell ref="A21:B21"/>
    <mergeCell ref="A9:B9"/>
    <mergeCell ref="A11:B11"/>
    <mergeCell ref="A13:B13"/>
    <mergeCell ref="A15:B1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E16" sqref="E16"/>
    </sheetView>
  </sheetViews>
  <sheetFormatPr defaultColWidth="11.421875" defaultRowHeight="12.75"/>
  <sheetData>
    <row r="1" ht="13.5" thickBot="1"/>
    <row r="2" spans="1:11" ht="18.75" thickBo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8.75" thickBo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ht="13.5" thickBot="1">
      <c r="I4" s="2"/>
    </row>
    <row r="5" spans="1:11" ht="13.5" thickBot="1">
      <c r="A5" s="95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ht="13.5" thickBot="1"/>
    <row r="7" spans="1:5" ht="13.5" thickBot="1">
      <c r="A7" s="98" t="s">
        <v>36</v>
      </c>
      <c r="B7" s="99"/>
      <c r="C7" s="100"/>
      <c r="E7" s="9" t="s">
        <v>14</v>
      </c>
    </row>
    <row r="8" ht="13.5" thickBot="1"/>
    <row r="9" spans="1:5" ht="13.5" thickBot="1">
      <c r="A9" s="90" t="s">
        <v>65</v>
      </c>
      <c r="B9" s="91"/>
      <c r="E9" s="10">
        <v>15</v>
      </c>
    </row>
    <row r="10" ht="13.5" thickBot="1"/>
    <row r="11" spans="1:5" ht="13.5" thickBot="1">
      <c r="A11" s="90" t="s">
        <v>66</v>
      </c>
      <c r="B11" s="91"/>
      <c r="E11" s="10">
        <v>5</v>
      </c>
    </row>
    <row r="12" ht="13.5" thickBot="1"/>
    <row r="13" spans="1:5" ht="13.5" thickBot="1">
      <c r="A13" s="90" t="s">
        <v>28</v>
      </c>
      <c r="B13" s="91"/>
      <c r="E13" s="10">
        <v>5</v>
      </c>
    </row>
    <row r="14" ht="13.5" thickBot="1"/>
    <row r="15" spans="1:5" ht="13.5" thickBot="1">
      <c r="A15" s="90" t="s">
        <v>30</v>
      </c>
      <c r="B15" s="91"/>
      <c r="E15" s="10">
        <v>5</v>
      </c>
    </row>
    <row r="16" ht="13.5" thickBot="1"/>
    <row r="17" spans="1:5" ht="13.5" thickBot="1">
      <c r="A17" s="90" t="s">
        <v>31</v>
      </c>
      <c r="B17" s="91"/>
      <c r="E17" s="10">
        <v>0</v>
      </c>
    </row>
    <row r="18" ht="13.5" thickBot="1"/>
    <row r="19" spans="1:5" ht="13.5" thickBot="1">
      <c r="A19" s="90" t="s">
        <v>32</v>
      </c>
      <c r="B19" s="91"/>
      <c r="E19" s="10">
        <v>0</v>
      </c>
    </row>
    <row r="20" ht="13.5" thickBot="1"/>
    <row r="21" spans="1:5" ht="13.5" thickBot="1">
      <c r="A21" s="90" t="s">
        <v>6</v>
      </c>
      <c r="B21" s="91"/>
      <c r="E21" s="10">
        <f>SUM(E9:E19)</f>
        <v>30</v>
      </c>
    </row>
  </sheetData>
  <sheetProtection/>
  <mergeCells count="11">
    <mergeCell ref="A2:K2"/>
    <mergeCell ref="A3:K3"/>
    <mergeCell ref="A5:K5"/>
    <mergeCell ref="A7:C7"/>
    <mergeCell ref="A17:B17"/>
    <mergeCell ref="A19:B19"/>
    <mergeCell ref="A21:B21"/>
    <mergeCell ref="A9:B9"/>
    <mergeCell ref="A11:B11"/>
    <mergeCell ref="A13:B13"/>
    <mergeCell ref="A15:B1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acer</cp:lastModifiedBy>
  <cp:lastPrinted>2010-04-18T15:28:28Z</cp:lastPrinted>
  <dcterms:created xsi:type="dcterms:W3CDTF">2008-01-07T12:32:41Z</dcterms:created>
  <dcterms:modified xsi:type="dcterms:W3CDTF">2010-04-18T15:57:42Z</dcterms:modified>
  <cp:category/>
  <cp:version/>
  <cp:contentType/>
  <cp:contentStatus/>
</cp:coreProperties>
</file>